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3\"/>
    </mc:Choice>
  </mc:AlternateContent>
  <xr:revisionPtr revIDLastSave="0" documentId="13_ncr:1_{43CBE6AF-11F8-4616-A600-3B83A9E2EB7F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ZAHRADA" sheetId="5" r:id="rId1"/>
  </sheets>
  <definedNames>
    <definedName name="_xlnm._FilterDatabase" localSheetId="0" hidden="1">ZAHRADA!$A$4:$M$158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5" l="1"/>
  <c r="J11" i="5"/>
  <c r="K11" i="5"/>
  <c r="H12" i="5"/>
  <c r="J12" i="5"/>
  <c r="K12" i="5"/>
  <c r="H13" i="5"/>
  <c r="J13" i="5"/>
  <c r="K13" i="5"/>
  <c r="H14" i="5"/>
  <c r="J14" i="5"/>
  <c r="K14" i="5"/>
  <c r="H15" i="5"/>
  <c r="J15" i="5"/>
  <c r="K15" i="5"/>
  <c r="H16" i="5"/>
  <c r="J16" i="5"/>
  <c r="K16" i="5"/>
  <c r="H5" i="5"/>
  <c r="J5" i="5"/>
  <c r="K5" i="5"/>
  <c r="H6" i="5"/>
  <c r="J6" i="5"/>
  <c r="K6" i="5"/>
  <c r="H7" i="5"/>
  <c r="J7" i="5"/>
  <c r="K7" i="5"/>
  <c r="H8" i="5"/>
  <c r="J8" i="5"/>
  <c r="K8" i="5"/>
  <c r="H9" i="5"/>
  <c r="J9" i="5"/>
  <c r="K9" i="5"/>
  <c r="H10" i="5"/>
  <c r="J10" i="5"/>
  <c r="K10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G158" i="5" l="1"/>
  <c r="K132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H17" i="5"/>
  <c r="H18" i="5"/>
  <c r="K158" i="5" l="1"/>
  <c r="K3" i="5" s="1"/>
  <c r="J158" i="5"/>
  <c r="J3" i="5" s="1"/>
  <c r="H158" i="5"/>
</calcChain>
</file>

<file path=xl/sharedStrings.xml><?xml version="1.0" encoding="utf-8"?>
<sst xmlns="http://schemas.openxmlformats.org/spreadsheetml/2006/main" count="1086" uniqueCount="575">
  <si>
    <t>EAN</t>
  </si>
  <si>
    <t>S-80111</t>
  </si>
  <si>
    <t>S-80113</t>
  </si>
  <si>
    <t>S-80115</t>
  </si>
  <si>
    <t>S-80117</t>
  </si>
  <si>
    <t>S-80119</t>
  </si>
  <si>
    <t>S-80120</t>
  </si>
  <si>
    <t>S-80501</t>
  </si>
  <si>
    <t>S-80502</t>
  </si>
  <si>
    <t>S-80503</t>
  </si>
  <si>
    <t>S-80504</t>
  </si>
  <si>
    <t>S-80505</t>
  </si>
  <si>
    <t>S-80506</t>
  </si>
  <si>
    <t>S-80507</t>
  </si>
  <si>
    <t>S-80508</t>
  </si>
  <si>
    <t>S-80513</t>
  </si>
  <si>
    <t>S-80516</t>
  </si>
  <si>
    <t>S-80019</t>
  </si>
  <si>
    <t>S-80021</t>
  </si>
  <si>
    <t>S-80017</t>
  </si>
  <si>
    <t>S-80123</t>
  </si>
  <si>
    <t>S-80125</t>
  </si>
  <si>
    <t>S-80127</t>
  </si>
  <si>
    <t>S-80129</t>
  </si>
  <si>
    <t>S-80005</t>
  </si>
  <si>
    <t>S-80025</t>
  </si>
  <si>
    <t>S-80027</t>
  </si>
  <si>
    <t>S-80029</t>
  </si>
  <si>
    <t>S-80031</t>
  </si>
  <si>
    <t>S-80033</t>
  </si>
  <si>
    <t>S-80035</t>
  </si>
  <si>
    <t>S-80037</t>
  </si>
  <si>
    <t>S-80039</t>
  </si>
  <si>
    <t>S-80023</t>
  </si>
  <si>
    <t>S-80121</t>
  </si>
  <si>
    <t>S-47420</t>
  </si>
  <si>
    <t>S-80003</t>
  </si>
  <si>
    <t>S-80007</t>
  </si>
  <si>
    <t>S-80009</t>
  </si>
  <si>
    <t>S-80011</t>
  </si>
  <si>
    <t>S-80013</t>
  </si>
  <si>
    <t>S-80015</t>
  </si>
  <si>
    <t>S-80601</t>
  </si>
  <si>
    <t>S-80603</t>
  </si>
  <si>
    <t>S-80605</t>
  </si>
  <si>
    <t>S-80607</t>
  </si>
  <si>
    <t>S-80320</t>
  </si>
  <si>
    <t>S-80323</t>
  </si>
  <si>
    <t>S-80329</t>
  </si>
  <si>
    <t>S-80332</t>
  </si>
  <si>
    <t>S-80335</t>
  </si>
  <si>
    <t>S-80338</t>
  </si>
  <si>
    <t>S-80341</t>
  </si>
  <si>
    <t>S-80344</t>
  </si>
  <si>
    <t>S-80347</t>
  </si>
  <si>
    <t>S-80350</t>
  </si>
  <si>
    <t>S-80353</t>
  </si>
  <si>
    <t>S-80356</t>
  </si>
  <si>
    <t>S-80359</t>
  </si>
  <si>
    <t>S-80365</t>
  </si>
  <si>
    <t>S-80368</t>
  </si>
  <si>
    <t>S-80402</t>
  </si>
  <si>
    <t>S-80405</t>
  </si>
  <si>
    <t>S-80408</t>
  </si>
  <si>
    <t>S-80411</t>
  </si>
  <si>
    <t>S-80414</t>
  </si>
  <si>
    <t>S-80417</t>
  </si>
  <si>
    <t>S-80420</t>
  </si>
  <si>
    <t>S-80423</t>
  </si>
  <si>
    <t>S-80426</t>
  </si>
  <si>
    <t>S-80429</t>
  </si>
  <si>
    <t>S-80432</t>
  </si>
  <si>
    <t>S-80435</t>
  </si>
  <si>
    <t>S-80438</t>
  </si>
  <si>
    <t>S-80441</t>
  </si>
  <si>
    <t>S-80444</t>
  </si>
  <si>
    <t>S-80447</t>
  </si>
  <si>
    <t>S-80450</t>
  </si>
  <si>
    <t>S-80453</t>
  </si>
  <si>
    <t>S-80456</t>
  </si>
  <si>
    <t>S-80459</t>
  </si>
  <si>
    <t>S-80462</t>
  </si>
  <si>
    <t>S-80200</t>
  </si>
  <si>
    <t>S-80202</t>
  </si>
  <si>
    <t>S-80204</t>
  </si>
  <si>
    <t>S-80206</t>
  </si>
  <si>
    <t>S-80208</t>
  </si>
  <si>
    <t>S-80210</t>
  </si>
  <si>
    <t>S-80109</t>
  </si>
  <si>
    <t>S-80234</t>
  </si>
  <si>
    <t>S-80302</t>
  </si>
  <si>
    <t>S-80305</t>
  </si>
  <si>
    <t>S-80314</t>
  </si>
  <si>
    <t>S-80317</t>
  </si>
  <si>
    <t>S-80326</t>
  </si>
  <si>
    <t>S-80465</t>
  </si>
  <si>
    <t>S-80468</t>
  </si>
  <si>
    <t>S-80471</t>
  </si>
  <si>
    <t>S-80474</t>
  </si>
  <si>
    <t>S-80477</t>
  </si>
  <si>
    <t>S-80480</t>
  </si>
  <si>
    <t>S-80483</t>
  </si>
  <si>
    <t>S-80484</t>
  </si>
  <si>
    <t>S-80486</t>
  </si>
  <si>
    <t>S-80489</t>
  </si>
  <si>
    <t>S-80492</t>
  </si>
  <si>
    <t>S-80050</t>
  </si>
  <si>
    <t>S-80053</t>
  </si>
  <si>
    <t>S-80057</t>
  </si>
  <si>
    <t>S-80061</t>
  </si>
  <si>
    <t>S-80067</t>
  </si>
  <si>
    <t>S-80070</t>
  </si>
  <si>
    <t>S-80073</t>
  </si>
  <si>
    <t>S-80077</t>
  </si>
  <si>
    <t>S-80081</t>
  </si>
  <si>
    <t>S-80087</t>
  </si>
  <si>
    <t>S-74007</t>
  </si>
  <si>
    <t>S-80001</t>
  </si>
  <si>
    <t>S-80212</t>
  </si>
  <si>
    <t>S-80214</t>
  </si>
  <si>
    <t>S-80216</t>
  </si>
  <si>
    <t>S-80218</t>
  </si>
  <si>
    <t>S-80220</t>
  </si>
  <si>
    <t>S-80222</t>
  </si>
  <si>
    <t>S-80131</t>
  </si>
  <si>
    <t>S-80133</t>
  </si>
  <si>
    <t>S-80135</t>
  </si>
  <si>
    <t>S-80137</t>
  </si>
  <si>
    <t>S-80139</t>
  </si>
  <si>
    <t>S-80141</t>
  </si>
  <si>
    <t>S-80100</t>
  </si>
  <si>
    <t>S-80102</t>
  </si>
  <si>
    <t>S-80104</t>
  </si>
  <si>
    <t>S-80800</t>
  </si>
  <si>
    <t>S-80802</t>
  </si>
  <si>
    <t>S-80804</t>
  </si>
  <si>
    <t>S-80806</t>
  </si>
  <si>
    <t>S-80808</t>
  </si>
  <si>
    <t>S-80820</t>
  </si>
  <si>
    <t>S-80822</t>
  </si>
  <si>
    <t>S-80824</t>
  </si>
  <si>
    <t>S-80826</t>
  </si>
  <si>
    <t>5901466134467</t>
  </si>
  <si>
    <t>5901466134474</t>
  </si>
  <si>
    <t>5901466134481</t>
  </si>
  <si>
    <t>5901466134498</t>
  </si>
  <si>
    <t>5901466134504</t>
  </si>
  <si>
    <t>5901466143032</t>
  </si>
  <si>
    <t>5901466126196</t>
  </si>
  <si>
    <t>5901466130018</t>
  </si>
  <si>
    <t>5901466126202</t>
  </si>
  <si>
    <t>5901466130025</t>
  </si>
  <si>
    <t>5901466126219</t>
  </si>
  <si>
    <t>5901466130032</t>
  </si>
  <si>
    <t>5901466126226</t>
  </si>
  <si>
    <t>5901466130049</t>
  </si>
  <si>
    <t>5901466128749</t>
  </si>
  <si>
    <t>5901466128756</t>
  </si>
  <si>
    <t>5901466128848</t>
  </si>
  <si>
    <t>5901466128855</t>
  </si>
  <si>
    <t>5901466128831</t>
  </si>
  <si>
    <t>5901466134528</t>
  </si>
  <si>
    <t>5901466134535</t>
  </si>
  <si>
    <t>5901466134542</t>
  </si>
  <si>
    <t>5901466134559</t>
  </si>
  <si>
    <t>5901466128770</t>
  </si>
  <si>
    <t>5901466128879</t>
  </si>
  <si>
    <t>5901466128886</t>
  </si>
  <si>
    <t>5901466128893</t>
  </si>
  <si>
    <t>5901466128909</t>
  </si>
  <si>
    <t>5901466128916</t>
  </si>
  <si>
    <t>5901466128923</t>
  </si>
  <si>
    <t>5901466128930</t>
  </si>
  <si>
    <t>5901466128947</t>
  </si>
  <si>
    <t>5901466128862</t>
  </si>
  <si>
    <t>5901466134511</t>
  </si>
  <si>
    <t>5901466101629</t>
  </si>
  <si>
    <t>5901466128763</t>
  </si>
  <si>
    <t>5901466128787</t>
  </si>
  <si>
    <t>5901466128794</t>
  </si>
  <si>
    <t>5901466128800</t>
  </si>
  <si>
    <t>5901466128817</t>
  </si>
  <si>
    <t>5901466128824</t>
  </si>
  <si>
    <t>5901466128633</t>
  </si>
  <si>
    <t>5901466128640</t>
  </si>
  <si>
    <t>5901466128657</t>
  </si>
  <si>
    <t>5901466128664</t>
  </si>
  <si>
    <t>5901466126028</t>
  </si>
  <si>
    <t>5901466126035</t>
  </si>
  <si>
    <t>5901466126059</t>
  </si>
  <si>
    <t>5901466126066</t>
  </si>
  <si>
    <t>5901466126073</t>
  </si>
  <si>
    <t>5901466126080</t>
  </si>
  <si>
    <t>5901466126097</t>
  </si>
  <si>
    <t>5901466126103</t>
  </si>
  <si>
    <t>5901466126110</t>
  </si>
  <si>
    <t>5901466126127</t>
  </si>
  <si>
    <t>5901466126134</t>
  </si>
  <si>
    <t>5901466126141</t>
  </si>
  <si>
    <t>5901466126158</t>
  </si>
  <si>
    <t>5901466126172</t>
  </si>
  <si>
    <t>5901466126189</t>
  </si>
  <si>
    <t>5901466126899</t>
  </si>
  <si>
    <t>5901466126905</t>
  </si>
  <si>
    <t>5901466126912</t>
  </si>
  <si>
    <t>5901466126929</t>
  </si>
  <si>
    <t>5901466126936</t>
  </si>
  <si>
    <t>5901466126943</t>
  </si>
  <si>
    <t>5901466126950</t>
  </si>
  <si>
    <t>5901466126967</t>
  </si>
  <si>
    <t>5901466126974</t>
  </si>
  <si>
    <t>5901466126981</t>
  </si>
  <si>
    <t>5901466126998</t>
  </si>
  <si>
    <t>5901466127001</t>
  </si>
  <si>
    <t>5901466127018</t>
  </si>
  <si>
    <t>5901466127025</t>
  </si>
  <si>
    <t>5901466127032</t>
  </si>
  <si>
    <t>5901466127049</t>
  </si>
  <si>
    <t>5901466127056</t>
  </si>
  <si>
    <t>5901466127063</t>
  </si>
  <si>
    <t>5901466127070</t>
  </si>
  <si>
    <t>5901466127087</t>
  </si>
  <si>
    <t>5901466127094</t>
  </si>
  <si>
    <t>5901466129593</t>
  </si>
  <si>
    <t>5901466129609</t>
  </si>
  <si>
    <t>5901466129616</t>
  </si>
  <si>
    <t>5901466129623</t>
  </si>
  <si>
    <t>5901466129630</t>
  </si>
  <si>
    <t>5901466129647</t>
  </si>
  <si>
    <t>5901466134450</t>
  </si>
  <si>
    <t>5901466151877</t>
  </si>
  <si>
    <t>5901466125960</t>
  </si>
  <si>
    <t>5901466125977</t>
  </si>
  <si>
    <t>5901466126004</t>
  </si>
  <si>
    <t>5901466126011</t>
  </si>
  <si>
    <t>5901466126042</t>
  </si>
  <si>
    <t>5901466127100</t>
  </si>
  <si>
    <t>5901466127117</t>
  </si>
  <si>
    <t>5901466127124</t>
  </si>
  <si>
    <t>5901466127131</t>
  </si>
  <si>
    <t>5901466127148</t>
  </si>
  <si>
    <t>5901466127155</t>
  </si>
  <si>
    <t>5901466127162</t>
  </si>
  <si>
    <t>5901466151754</t>
  </si>
  <si>
    <t>5901466127179</t>
  </si>
  <si>
    <t>5901466127186</t>
  </si>
  <si>
    <t>5901466127193</t>
  </si>
  <si>
    <t>5901466153222</t>
  </si>
  <si>
    <t>5901466153239</t>
  </si>
  <si>
    <t>5901466153246</t>
  </si>
  <si>
    <t>5901466153253</t>
  </si>
  <si>
    <t>5901466153260</t>
  </si>
  <si>
    <t>5901466153277</t>
  </si>
  <si>
    <t>5901466153284</t>
  </si>
  <si>
    <t>5901466153291</t>
  </si>
  <si>
    <t>5901466153307</t>
  </si>
  <si>
    <t>5901466153314</t>
  </si>
  <si>
    <t>5901466134399</t>
  </si>
  <si>
    <t>5901466112199</t>
  </si>
  <si>
    <t>5901466172988</t>
  </si>
  <si>
    <t>5901466172995</t>
  </si>
  <si>
    <t>5901466173008</t>
  </si>
  <si>
    <t>5901466173015</t>
  </si>
  <si>
    <t>5901466173022</t>
  </si>
  <si>
    <t>5901466173039</t>
  </si>
  <si>
    <t>5901466173282</t>
  </si>
  <si>
    <t>5901466173299</t>
  </si>
  <si>
    <t>5901466173305</t>
  </si>
  <si>
    <t>5901466173312</t>
  </si>
  <si>
    <t>5901466173329</t>
  </si>
  <si>
    <t>5901466173336</t>
  </si>
  <si>
    <t>5901466173374</t>
  </si>
  <si>
    <t>5901466173381</t>
  </si>
  <si>
    <t>5901466173398</t>
  </si>
  <si>
    <t>5901466172254</t>
  </si>
  <si>
    <t>5901466172278</t>
  </si>
  <si>
    <t>5901466172261</t>
  </si>
  <si>
    <t>5901466172285</t>
  </si>
  <si>
    <t>5901466172292</t>
  </si>
  <si>
    <t>5901466172377</t>
  </si>
  <si>
    <t>5901466172384</t>
  </si>
  <si>
    <t>5901466172391</t>
  </si>
  <si>
    <t>5901466172407</t>
  </si>
  <si>
    <t>GARDEN</t>
  </si>
  <si>
    <t>Značka</t>
  </si>
  <si>
    <t>Kat. číslo</t>
  </si>
  <si>
    <t>Jednotka</t>
  </si>
  <si>
    <t>GARDEN 2023</t>
  </si>
  <si>
    <t>Množství</t>
  </si>
  <si>
    <t>Hodnota bez rabatu</t>
  </si>
  <si>
    <t>Hodnota s rabatem</t>
  </si>
  <si>
    <t>Obrázek</t>
  </si>
  <si>
    <t>Popis</t>
  </si>
  <si>
    <t>Motyčka s hrabičkami 180 mm</t>
  </si>
  <si>
    <t>Nůžky na trávu 355 mm</t>
  </si>
  <si>
    <t>Hrábě kovové kalené 10 zubů; 130 cm</t>
  </si>
  <si>
    <t>Hrábě kovové kalené 12 zubů; 130 cm</t>
  </si>
  <si>
    <t>Hrábě kovové kalené 14 zubů; 130 cm</t>
  </si>
  <si>
    <t>Hrábě kovové kalené 16 zubů; 150 cm</t>
  </si>
  <si>
    <t>Hrábě kovové kalené 18 zubů; 150 cm</t>
  </si>
  <si>
    <t>Hrábě kovové nastavitelné,vějířovité 20-50 cm</t>
  </si>
  <si>
    <t>Hrábě  rovné 22 zubů/50 cm, dřev. násada 120 cm</t>
  </si>
  <si>
    <t>Hrábě  rovné 22 zubů/50 cm kov. násada 120 cm</t>
  </si>
  <si>
    <t>Hrábě  rovné 24 zubů/61 cm, dřev. násada 120 cm</t>
  </si>
  <si>
    <t>Hrábě  rovné 24 zubů/61 cm kov. násada 120 cm</t>
  </si>
  <si>
    <t>Hrábě  vějířovité 22 zubů/48 cm, dřev. násada 120 cm</t>
  </si>
  <si>
    <t>Hrábě  vějířovité 22 zubů/48 cm kov. násada 120 cm</t>
  </si>
  <si>
    <t>Hrábě  vějířovité 27 zubů/59 cm, dřev. násada 120 cm</t>
  </si>
  <si>
    <t>Hrábě  vějířovité 27 zubů/59 cm kov. násada 120 cm</t>
  </si>
  <si>
    <t>Hrábě  vějířovité 25 zubů/48 cm, dřev. násada 120 cm</t>
  </si>
  <si>
    <t>Hrábě  vějířovité 25 zubů/48 cm kov. násada 150 cm</t>
  </si>
  <si>
    <t>Lopatka široká 150 mm</t>
  </si>
  <si>
    <t>Lopatka úzká 150 mm</t>
  </si>
  <si>
    <t>Motyka s obdélníkovou čepelí 12 / 120 cm</t>
  </si>
  <si>
    <t>Motyka s obdélníkovou čepelí 14 / 120 cm</t>
  </si>
  <si>
    <t>Motyka s obdélníkovou čepelí 16 / 120 cm</t>
  </si>
  <si>
    <t>Motyka s obdélníkovou čepelí 18 / 120 cm</t>
  </si>
  <si>
    <t>Nůžky zahrad. dvousečné na větve,pákové,převodové</t>
  </si>
  <si>
    <t>Nůžky dvouruční,pákové,jednobřité 78mm/690-970mm</t>
  </si>
  <si>
    <t>Nůžky na živý plot 220 mm, nast.ruk. 608-840 mm</t>
  </si>
  <si>
    <t>Nůžky na živý plot 210 mm, pákové, rukojeti 605mm</t>
  </si>
  <si>
    <t>Nůžky na živý plot 185mm, rukojeti 540 mm</t>
  </si>
  <si>
    <t>Kultivátor 340 mm</t>
  </si>
  <si>
    <t>Motyka na kypření 3 zuby; dřev. násada 120cm</t>
  </si>
  <si>
    <t>Nůžky zahradnické 205 mm</t>
  </si>
  <si>
    <t>Nůžky zahradnické jednoruční 205 mm</t>
  </si>
  <si>
    <t>Nůžky zahradnické jednoruční kovadlinkové 205 mm</t>
  </si>
  <si>
    <t>Nůžky zahradnické jednoruční kovadlinkové 200 mm</t>
  </si>
  <si>
    <t>Nůžky zahradnické jednoruční 200 mm</t>
  </si>
  <si>
    <t>Nůžky zahradnické jednoruční 228 mm</t>
  </si>
  <si>
    <t>Sekera 640 g</t>
  </si>
  <si>
    <t>Sekera 980 g</t>
  </si>
  <si>
    <t>Sekera 1600 g</t>
  </si>
  <si>
    <t>Sekera 2550 g; bez otworu</t>
  </si>
  <si>
    <t>Rychlospojka hadicová volně průchozí 1/2"</t>
  </si>
  <si>
    <t>Rychlospojka hadicová s funkcí stop 1/2" 1/2"</t>
  </si>
  <si>
    <t>Spojka hadicová - opravná 1/2"-3/4"</t>
  </si>
  <si>
    <t>Rychlospojka hadicová volně průchozí 3/4"</t>
  </si>
  <si>
    <t>Rychlospojka hadicová s funkcí stop 3/4" 3/4"</t>
  </si>
  <si>
    <t>Spojka hadicová - opravná 3/4" 3/4"</t>
  </si>
  <si>
    <t>Spojka hadicová - opravná 1/2" 1/2"</t>
  </si>
  <si>
    <t>Rychlospopjka se zavír. ventilem 3/4"-1/2"</t>
  </si>
  <si>
    <t>Rychlospopjka se zavír. ventilem 1/2"-1/2"</t>
  </si>
  <si>
    <t>Hodiny k omezení doby toku vody 3/4"</t>
  </si>
  <si>
    <t>Konektor na kohoutek 1/2" a 3/4" se dvěma ventily</t>
  </si>
  <si>
    <t>Rychlospojka hadicová průchozí pogumovaná 1/2"</t>
  </si>
  <si>
    <t>Rychlospojka hadicová s funkcí stop,pogumovaná 1/2"</t>
  </si>
  <si>
    <t>Rychlospojka hadicová s funkcí stop 1/2"</t>
  </si>
  <si>
    <t>Rychlospojka hadicová s funkcí stop 3/4"</t>
  </si>
  <si>
    <t>Spojka hadicová - opravná 1/2"</t>
  </si>
  <si>
    <t>Spojka hadicová - opravná 3/4"</t>
  </si>
  <si>
    <t>Spojka hadicová - opravná 1/2" - 3/4"</t>
  </si>
  <si>
    <t xml:space="preserve">Spojka propojovací </t>
  </si>
  <si>
    <t>Spojka tříramenná k propojení rychlospojek</t>
  </si>
  <si>
    <t>Hadice zahradní GARDEN 1/2" x 20 bm</t>
  </si>
  <si>
    <t>Hadice zahradní GARDEN 1/2" x 30 bm</t>
  </si>
  <si>
    <t>Hadice zahradní GARDEN 1/2" x 50 bm</t>
  </si>
  <si>
    <t>Hadice zahradní GARDEN 3/4" x 25 bm</t>
  </si>
  <si>
    <t>Hadice zahradní GARDEN 3/4 x 50 bm</t>
  </si>
  <si>
    <t>Hadice zahradní GARDEN 1" x 25 bm</t>
  </si>
  <si>
    <t>Vidle na brambory 10 zubů; dřevěná násada</t>
  </si>
  <si>
    <t>Vozík na hadici SOLID 60</t>
  </si>
  <si>
    <t>Pistole zavlažovací s regulací proudu vody</t>
  </si>
  <si>
    <t>Pistole zavlažovací 7 funkcí</t>
  </si>
  <si>
    <t>Zavlažovač jednoduchý, sada 4 ks 1/2"</t>
  </si>
  <si>
    <t>Zavlažovač jednoduchý, sada 4 ks 3/4"</t>
  </si>
  <si>
    <t>Zavlažovač s regulací prouduvody</t>
  </si>
  <si>
    <t>Pistole zavlažovací s 8 funkcemi 8 funkcí</t>
  </si>
  <si>
    <t>Zavlažovač s regulací proudu vody</t>
  </si>
  <si>
    <t>Zavlažovač otáčecí pulzační 250-380 m2; 360°</t>
  </si>
  <si>
    <t>Zavlažovač otáčecí 110-160 m2; 360°</t>
  </si>
  <si>
    <t>Zavlažovač otáčecí 78-130 m2; 360°</t>
  </si>
  <si>
    <t>Zavlažovač vahadlový regulovatelný 46-224 m2</t>
  </si>
  <si>
    <t>Rozdělovač čtyřcestný s ventily 3/4" - 1"</t>
  </si>
  <si>
    <t xml:space="preserve">Zavlažovač jednoduchý, sada 4 ks 1/2" </t>
  </si>
  <si>
    <t xml:space="preserve">Zavlažovač jednoduchý, sada 4 ks 3/4" </t>
  </si>
  <si>
    <t>Žací struna kulatá 1,3 mm x 15 m; kulatá</t>
  </si>
  <si>
    <t>Žací struna kulatá 1,6 mm x 15 m; kulatá</t>
  </si>
  <si>
    <t>Žací struna kulatá 2,0 mm x 15 m; kulatá</t>
  </si>
  <si>
    <t>Žací struna kulatá 2,4 mm x 15 m; kulatá</t>
  </si>
  <si>
    <t>Žací struna kulatá 3,0 mm x 15 m; kulatá</t>
  </si>
  <si>
    <t>Žací struna čtvercová 1,3 mm x 15 m; čtvercová</t>
  </si>
  <si>
    <t>Žací struna čtvercová 1,6 mm x 15 m; čtvercová</t>
  </si>
  <si>
    <t>Žací struna čtvercová 2,0 mm x 15 m; čtvercová</t>
  </si>
  <si>
    <t>Žací struna čtvercová 2,4 mm x 15 m; čtvercová</t>
  </si>
  <si>
    <t>Žací struna čtvercová 3,0 mm x 15 m; čtvercová</t>
  </si>
  <si>
    <t>Vidle rycí 4 zuby; kovová násada</t>
  </si>
  <si>
    <t>Hadice zahradní 1/2" x 20 bm</t>
  </si>
  <si>
    <t>Hadice zahradní 1/2" x 30 bm</t>
  </si>
  <si>
    <t>Hadice zahradní 1/2" x 50 bm</t>
  </si>
  <si>
    <t>Hadice zahradní 3/4" x 25 bm</t>
  </si>
  <si>
    <t>Hadice zahradní 3/4" x 50 bm</t>
  </si>
  <si>
    <t>Hadice zahradní 1" x 25 bm</t>
  </si>
  <si>
    <t>Hrábě DUO 7 zubů; dřevěná násada</t>
  </si>
  <si>
    <t>Hrábě DUO 9 zubů; dřevěná násada</t>
  </si>
  <si>
    <t>Hrábě na trávník 32 zůbů; dřevěná násada</t>
  </si>
  <si>
    <t>Provzdušňovač na kolečkách 0</t>
  </si>
  <si>
    <t>Ořezávač hran trávníku 0</t>
  </si>
  <si>
    <t>Rýč rovný kovová násada</t>
  </si>
  <si>
    <t>Rýč ostrý kovová násada</t>
  </si>
  <si>
    <t>Lopata na písek kovová násada</t>
  </si>
  <si>
    <t>Nůžky dvouruční,pákové, jednobřité 745 mm</t>
  </si>
  <si>
    <t>Nůžky dvouruční,pákové,dvoubřité 750 mm</t>
  </si>
  <si>
    <t>Nůžky zahrad. dvouruční,jednobřité 550 mm</t>
  </si>
  <si>
    <t>Adaptér hadicový s vnitř. závitem s redukcí 1/2-3/4"</t>
  </si>
  <si>
    <t>Adaptér hadicový s vnitř. závitem s redukcí 3/4-1"</t>
  </si>
  <si>
    <t>Adaptér hadicový s vnitřním závitem 3/4"</t>
  </si>
  <si>
    <t>Adaptér hadicový s vnitřním závitem 1"</t>
  </si>
  <si>
    <t>Adaptér kohoutkový vnitř. závit s redukcí 1/2-3/4"</t>
  </si>
  <si>
    <t>Adaptér kohoutkový vnitř. závit s redukcí 3/4"- 1"</t>
  </si>
  <si>
    <t>Adaptér kohoutkový s vnitřním závitem 1/2" 1/2"</t>
  </si>
  <si>
    <t>Adaptér kohoutkový s vnitřním závitem 3/4" 3/4"</t>
  </si>
  <si>
    <t>Adaptér kohoutkový s vnitřním závitem 1" 1"</t>
  </si>
  <si>
    <t>Adaptér kohoutkový s vnějším závitem 3/4" 3/4"</t>
  </si>
  <si>
    <t>Adaptér kohoutkový s vnějším závitem 1/2" 1/2"</t>
  </si>
  <si>
    <t>Adaptér kohoutkový vnitř. závit 3/4" a ventilem</t>
  </si>
  <si>
    <t>Adaptér kohoutkový 3/4" a 1" a rozdvojkou</t>
  </si>
  <si>
    <t>Adaptér hadicový s vnitřním závitem 3/4" - 1/2"</t>
  </si>
  <si>
    <t>Kypřič půdy</t>
  </si>
  <si>
    <t>HRÁBĚ KOVOVÉ</t>
  </si>
  <si>
    <t>HRÁBĚ</t>
  </si>
  <si>
    <t>MINI NÁŘADÍ</t>
  </si>
  <si>
    <t>MOTYKY</t>
  </si>
  <si>
    <t>NŮŽKY</t>
  </si>
  <si>
    <t>SEKERY</t>
  </si>
  <si>
    <t>RYCHLOSPOJKY 2K</t>
  </si>
  <si>
    <t>RYCHLOSPOJKY</t>
  </si>
  <si>
    <t>HADICE</t>
  </si>
  <si>
    <t>VIDLE</t>
  </si>
  <si>
    <t>VOZÍKY</t>
  </si>
  <si>
    <t>ZAVLAČOVAČE</t>
  </si>
  <si>
    <t>STRUNY</t>
  </si>
  <si>
    <t>RÝČE, LOPATY</t>
  </si>
  <si>
    <t>PRODLUŽOVACÍ KABELY</t>
  </si>
  <si>
    <t>ks</t>
  </si>
  <si>
    <t>• z vysoce kvalitní švédské oceli SAAB
• násada z borového dřeva</t>
  </si>
  <si>
    <t>• pružinový drát
• svařované prvky
• celopozinkované
• matice M6</t>
  </si>
  <si>
    <t>• odolné ostří z vysoce kvalitní oceli
• dvoukomponentní ergonomická rukojeť
• otvor k zavěšení</t>
  </si>
  <si>
    <t>• odolné ostří z vysoce kvalitní oceli NCV
• násada z bukového dřeva</t>
  </si>
  <si>
    <t>• odolné ostří z vysoce kvalitní oceli
• teflonový povlak
• otočné o 360°
• ergonomická rukojeť
• aretační zámek</t>
  </si>
  <si>
    <t>• odolné ostří z vysoce kvalitní oceli
• jednoduché nastavování
• hliníková výsuvná ramena s nastavitelnou délkou
• dvoukomponentní rukojeti</t>
  </si>
  <si>
    <t>• odolné ostří z vysoce kvalitní oceli
• jednoduché nastavování
• hliníková ramena
• dvoukomponentní rukojeti</t>
  </si>
  <si>
    <t>• odolné ostří z vysoce kvalitní oceli
• hliníková ramena
• dvoukomponentní rukojeti</t>
  </si>
  <si>
    <t>• kultivátor z vysoce kvalitní kalené uhlíkové oceli
• válcované/kalené
• profilovaná násada z bukového dřeva</t>
  </si>
  <si>
    <t>• měkká ergonomická rukojeť
• převodový systém zvyšující sílu střihu</t>
  </si>
  <si>
    <t>• odolné ostří z vysoce kvalitní oceli
• silná pružina
• hliníková rukojeť/protiskluzový potah
• aretační zámek</t>
  </si>
  <si>
    <t>• odolné ostří z vysoce kvalitní oceli
• teflonový povlak
• silná pružina
• hliníková rukojeť/protiskluzový potah
• aretační zámek</t>
  </si>
  <si>
    <t>• protiskluzová rukojeť, odolná násada vyztužená skelným vláknem
• hlava z kované uhlíkové oceli
• teflonový povlak PTFE snižuje tření
• klínová čepel usnadňuje rozštípnutí
• otvor k zavěšení
• praktické pouzdro k přepravě i uložení</t>
  </si>
  <si>
    <t>• plast ABS
• velikost: 1/2”</t>
  </si>
  <si>
    <t>• plast ABS
• funkce stop
• velikost: 1/2”</t>
  </si>
  <si>
    <t>• plast ABS
• funkce stop
• velikost: 3/4”</t>
  </si>
  <si>
    <t>• plast ABS
• velikost: 3/4”</t>
  </si>
  <si>
    <t>• plast ABS
• velikost: 1/2” - 3/4”</t>
  </si>
  <si>
    <t>• plast ABS
• redukce 1/2” - 3/4”</t>
  </si>
  <si>
    <t>• plast ABS
• redukce 3/4” - 1"</t>
  </si>
  <si>
    <t>• plast ABS
• velikost: 1”</t>
  </si>
  <si>
    <t>• plast ABS
• na propojení hadic s rychlospojkami</t>
  </si>
  <si>
    <t>• z vysoce kvalitní uhlíkové oceli
• válcované/kalené
• profilovaná násada z bukového dřeva
• dvoukomponentní rukojeť</t>
  </si>
  <si>
    <t>• lehká ocelová konstrukce
• vysoce kvalitní plast
• ergonomická klika
• velká kola
• snadná montáž</t>
  </si>
  <si>
    <t>• plast ABS
• 8 druhů vodního proudu
• nastavení intenzity vodního proudu
• blokace v poloze trvalého zavlažování
• ergonomická rukojeť</t>
  </si>
  <si>
    <t>• plast ABS
• nastavení intenzity vodního proudu
• blokace v poloze trvalého zavlažování
• ergonomická rukojeť</t>
  </si>
  <si>
    <t>• plast ABS
• 4 výstupy se vzájemně nezávislou
regulací
• připojení konce hadice pomocí
rychlospojky
• ke kohoutku 3/4” a 1”</t>
  </si>
  <si>
    <t>• z kalené uhlíkové oceli
• válcované/kalené
• násada s protiskluzovým gumovým povlakem
• dvoukomponentní rukojeť</t>
  </si>
  <si>
    <t>• odolné ostří z vysoce kvalitní oceli
• na mokré dřevo
• dvoukomponentní rukojeť</t>
  </si>
  <si>
    <t>• pro lehké zahradnické práce
• víceúčelové nářadí: hrábě i motyka</t>
  </si>
  <si>
    <t>• pro péči o trávník
• umožňují odstraňování vrstvy starého trávníku</t>
  </si>
  <si>
    <t>• pro péči o okraje trávníku</t>
  </si>
  <si>
    <t>• pro kypření půdy</t>
  </si>
  <si>
    <t>• pro zahradnické a stavební práce</t>
  </si>
  <si>
    <t>Rovné zahradnické hrábě s lehkou a odolnou dřevěnou násadou. Umožňují efektivní a snadnou práci.
• pracovní šířka: 50 cm
• počet zubů: 22
• kvalitní plast
• závitové připojení dřevěné násady</t>
  </si>
  <si>
    <t>Rovné zahradnické hrábě s lehkou a odolnou kovovou násadou. Umožňují efektivní a snadnou práci.
• pracovní šířka: 50 cm
• počet zubů: 22
• odolná umělá hmota
• závitové připojení kovové násady</t>
  </si>
  <si>
    <t>Rovné zahradnické hrábě s lehkou a odolnou dřevěnou násadou. Velká pracovní šíře umožňuje pracovat i na velkých plochách. Umožňují efektivní a snadnou práci.
• pracovní šířka: 61 cm
• počet zubů: 24
• kvalitní plast
• závitové připojení dřevěné násady</t>
  </si>
  <si>
    <t>Rovné zahradnické hrábě s lehkou a odolnou kovovu násadou. Velká pracovní šíře umožňuje pracovat i na velkých plochách. Umožňují efektivní a snadnou práci.
• pracovní šířka: 61 cm
• počet zubů: 24
• kvalitní plast
• závitové připojení kovové násady</t>
  </si>
  <si>
    <t>Půlkulaté zahradnické hrábě s lehkou a odolnou dřevěnou násadou. Umožňují efektivní a snadnou práci.
• pracovní šířka: 48 cm
• počet zubů: 22
• kvalitní plast
• závitové připojení dřevěné násady</t>
  </si>
  <si>
    <t>Půlkulaté zahradnické hrábě s lehkou a odolnou kovovou násadou. Umožňují efektivní a snadnou práci.
• pracovní šířka: 48 cm
• počet zubů: 22
• kvalitní plast
• závitové připojení kovové násady</t>
  </si>
  <si>
    <t>Půlkulaté zahradnické hrábě s lehkou a odolnou dřevěnou násadou. Velká pracovní šíře umožňuje pracovat i na velkých plochách. Umožňují efektivní a snadnou práci.
• pracovní šířka: 59 cm
• počet zubů: 27
• kvalitní plast
• závitové připojení dřevěné násady</t>
  </si>
  <si>
    <t>Půlkulaté zahradnické hrábě s lehkou a odolnou kovovu násadou. Velká pracovní šíře umožňuje pracovat i na velkých plochách. Umožňují efektivní a snadnou práci.
• pracovní šířka: 59 cm
• počet zubů: 27
• kvalitní plast
• závitové připojení kovové násady</t>
  </si>
  <si>
    <t>Půlkulaté zahradnické hrábě s lehkou a odolnou kovovou násadou. Umožňují efektivní a snadnou práci.
• pracovní šířka: 46 cm
• počet zubů: 25
• kvalitní plast
• dřevěná násada</t>
  </si>
  <si>
    <t>Půlkulaté zahradnické hrábě s lehkou a odolnou kovovou násadou. Umožňují efektivní a snadnou práci.
• pracovní šířka: 46 cm
• počet zubů: 25
• kvalitní plast
• ergonomická kovová násada</t>
  </si>
  <si>
    <t>• plast ABS potažený termoplastickou gumou (TPR)
• velikost: 1/2”</t>
  </si>
  <si>
    <t>• plast ABS potažený termoplastickou gumou (TPR)
• funkce stop</t>
  </si>
  <si>
    <t>• plast ABS potažený termoplastickou gumou (TPR)
• velikost: 1/2” - 3/4”</t>
  </si>
  <si>
    <t>• plast ABS potažený termoplastickou gumou (TPR)
• velikost: 3/4”</t>
  </si>
  <si>
    <t>• plast ABS potažený termoplastickou gumou (TPR)
• ergonomická rukojeť
• velikost: 1/2” - 3/4”</t>
  </si>
  <si>
    <t>• plast ABS potažený termoplastickou gumou (TPR)
• ergonomická rukojeť
• velikost: 3/4” - 1”</t>
  </si>
  <si>
    <t>• plast ABS potažený termoplastickou gumou (TPR)
• velikost: 1”</t>
  </si>
  <si>
    <t>• plast ABS potažený termoplastickou gumou (TPR)
• regulační ventil 3/4” - 1/2”</t>
  </si>
  <si>
    <t>• plast ABS potažený termoplastickou gumou (TPR)
• regulační ventil 1/2” - 1/2”</t>
  </si>
  <si>
    <t>• plast ABS potažený termoplastickou gumou (TPR)
• doba trvání zavlažování: 0-120 min.
• automatický mechanický
• vypínač - nevyžadující napájení</t>
  </si>
  <si>
    <t>• plast ABS
• 2 výstupy s plynulou regulací intenzity vodního proudu
• ke kohoutku 1/2” a 3/4”</t>
  </si>
  <si>
    <t>• plast ABS potažený termoplastickou gumou (TPR)
• funkce stop
• velikost: 1/2”</t>
  </si>
  <si>
    <t>• plast ABS
• ventil s plynulou regulací intenzity vodního proudu
• ke kohoutku 3/4”</t>
  </si>
  <si>
    <t>• plast ABS
• 2 výstupy s plynulou regulací intenzity vodního proudu
• ke kohoutku 1” a 3/4”</t>
  </si>
  <si>
    <t>• odolná proti UV záření
• odolná proti povětrnostním vlivům
• rozsah provozních teplot: od -5 °C do +30 °C
• maximální tlak: 25 bar
• černá duše - zamezuje růstu řas
• No Twist System - systém zabezpečující hadici proti překroucení
• neobsahuje kadmium, baryum a olovo</t>
  </si>
  <si>
    <t>• plast ABS potažený termoplastickou gumou (TPR)
• nastavení intenzity vodního proudu
• blokace v poloze trvalého zavlažování</t>
  </si>
  <si>
    <t>• plast ABS potažený termoplastickou gumou (TPR)
• 7 druhů vodního proudu
• nastavení intenzity vodního proudu
• blokace v poloze trvalého zavlažování</t>
  </si>
  <si>
    <t>• plast ABS potažený termoplastickou gumou (TPR)
• jednoduchý zavlažovač s regulací
• volně průchozí hadicová rychlospojka 1/2”
• hadicová rychlospojka s funkcí stop 1/2”
• hadicový adaptér s vnitřním závitem s redukcí 1/2”-3/4”</t>
  </si>
  <si>
    <t>• plast ABS potažený termoplastickou gumou (TPR)
• jednoduchý zavlažovač s regulací
• volně průchozí hadicová rychlospojka 3/4”
• hadicová rychlospojka s funkcí stop 3/4”
• hadicový adaptér s vnitřním závitem s redukcí 1/2”-3/4”</t>
  </si>
  <si>
    <t>• plast ABS potažený termoplastickou gumou (TPR)
• plynulá regulace vodního proudu v rozsahu od silného proudu po jemnou vodní mlhu</t>
  </si>
  <si>
    <t>• plast ABS potažený termoplastickou gumou (TPR)
• 8 druhů vodního proudu
• nastavení intenzity vodního proudu
• blokace v poloze trvalého zavlažování
• ergonomická rukojeť</t>
  </si>
  <si>
    <t>• plast ABS
• plynulá regulace vodního proudu v rozsahu od silného proudu po jemnou vodní mlhu</t>
  </si>
  <si>
    <t>• plast ABS
• tlak vody: 2-4 bary
• spotřeba vody: 12-14 l/min
• plocha zavlažování 250-380 m2
• automatické otáčení v nastaveném rozsahu 30°-360°
• připojení konce hadice pomocí rychlospojky</t>
  </si>
  <si>
    <t>• plast ABS
• tlak vody: 2-4 bary
• spotřeba vody: 15-20 l/min
• plocha zavlažování 110-160 m2
• automatické otáčení 360°
• připojení konce hadice pomocí rychlospojky</t>
  </si>
  <si>
    <t>• plast ABS
• tlak vody: 2-4 bary
• spotřeba vody: 20-30 l/min
• plocha zavlažování 78-130 m2
• automatické otáčení 360°
• připojení konce hadice pomocí rychlospojky</t>
  </si>
  <si>
    <t>• plast ABS
• tlak vody: 2-4 bary
• spotřeba vody: 9,5-12,2 l/min
• plocha zavlažování 46-224 m2
• 15 výstupních trysek vodního proudu
• plynulé nastavování plochy zavlažování
• připojení konce hadice pomocí rychlospojky</t>
  </si>
  <si>
    <t>• plast ABS
• jednoduchý zavlažovač s regulací
• volně průchozí hadicová rychlospojka 1/2”
• hadicová rychlospojka s funkcí stop 1/2”
• hadicový adaptér s vnitřním závitem s redukcí 1/2”-3/4”</t>
  </si>
  <si>
    <t>• plast ABS
• jednoduchý zavlažovač s regulací
• volně průchozí hadicová rychlospojka 3/4”
• hadicová rychlospojka s funkcí stop 3/4”
• hadicový adaptér s vnitřním závitem s redukcí 3/4”-1”</t>
  </si>
  <si>
    <t>Vysoká kvalita materiálu - NYLON-KOPOMYLER (50%) pro profesionální použití. Uspořádání makromolekul dává žací struně elastičnost a odolnost vůči otěru, kroucení a spékání.
• kulatý tvar
• odolná vůči lámání a kroucení
• univerzální použití (sečení nižšího porostu trávy, plevele a houští s měkkými stonky)</t>
  </si>
  <si>
    <t>Vysoká kvalita materiálu - NYLON-KOPOMYLER (50%) pro profesionální použití. Uspořádání makromolekul dává žací struně elastičnost a odolnost vůči otěru, kroucení a spékání.
• čtvercový tvar
• odolná vůči lámání a kroucení
• použití v náročných podmínkách (sečení nižšího i vyššího porostu trávy, plevele a houští s měkkými stonky)</t>
  </si>
  <si>
    <t>• Určena pro domácnosti, zahrady i pro základní použití v zahradnictví.</t>
  </si>
  <si>
    <t>• pro péči o trávník
• provzdušňování travního kořenového systému
• odstraňování starého trávníku</t>
  </si>
  <si>
    <t>• Určen pro použití na zahradě i v domácnosti</t>
  </si>
  <si>
    <t>• Prodlužovací kabel s jednou zásuvkou pro domácí použití</t>
  </si>
  <si>
    <t>Skupina</t>
  </si>
  <si>
    <t>Katalogová cena 2023 Kč/Jdn. bez DPH</t>
  </si>
  <si>
    <t>Váš nákup Kč/Jdn. bez DPH</t>
  </si>
  <si>
    <t>Váš rabat</t>
  </si>
  <si>
    <t>Celkem</t>
  </si>
  <si>
    <t>Kabel prodlužovací s jednou zásuvkou 10m
2P 10A, 2500W, kabel OMY 2x1mm 2</t>
  </si>
  <si>
    <t>Kabel prodlužovací s jednou zásuvkou 15m
2P 10A, 2500W, kabel OMY 2x1mm 2</t>
  </si>
  <si>
    <t>Kabel prodlužovací s jednou zásuvkou 20m
2P 10A, 2500W, kabel OMY 2x1mm 2</t>
  </si>
  <si>
    <t>Kabel prodlužovací s jednou zásuvkou 30m
2P 10A, 2500W, kabel OMY 2x1mm 2</t>
  </si>
  <si>
    <t>Kabel prodlužovací bubnový STANDARD LINE 25m
4x2p+Z, 10A, 2300W, 3x1mm H05VV-F</t>
  </si>
  <si>
    <t>Kabel prodlužovací bubnový STANDARD LINE 30m
4x2p+Z, 16A, 3680W, 3x1mm H05VV-F</t>
  </si>
  <si>
    <t>Kabel prodlužovací bubnový STANDARD LINE  30m
4x2p+Z, 16A, 3680W, 3x1,5mm H05VV-F</t>
  </si>
  <si>
    <t>Kabel prodlužovací bubnový STANDARD LINE 40m
 4x2p+Z, 16A, 3680W, 3x1,5mm H05VV-F</t>
  </si>
  <si>
    <t>Kabel prodlužovací bubnový STANDARD LINE 50m
 4x2p+Z, 16A, 3680W, 3x1,5mm H05VV-F</t>
  </si>
  <si>
    <t>S-98700</t>
  </si>
  <si>
    <t>S-98702</t>
  </si>
  <si>
    <t>5904012171114</t>
  </si>
  <si>
    <t>5904012171121</t>
  </si>
  <si>
    <t>AKU zahradní technika</t>
  </si>
  <si>
    <t>Sekačka na trávu robotická RMP650</t>
  </si>
  <si>
    <t>Sekačka na trávu robotická RMP950</t>
  </si>
  <si>
    <t>S-98722</t>
  </si>
  <si>
    <t>S-98721</t>
  </si>
  <si>
    <t>S-98720</t>
  </si>
  <si>
    <t>S-98723</t>
  </si>
  <si>
    <t>5904012171152</t>
  </si>
  <si>
    <t>5904012171145</t>
  </si>
  <si>
    <t>Kolíky pro vodící drát 100 ks</t>
  </si>
  <si>
    <t>bal.</t>
  </si>
  <si>
    <t>Drát obvodový 100 m</t>
  </si>
  <si>
    <t>Střecha nabíjecí stanice</t>
  </si>
  <si>
    <t>5904012171138</t>
  </si>
  <si>
    <t>5904012171169</t>
  </si>
  <si>
    <t>Nože pro robotickou sekačku sada 9 ks</t>
  </si>
  <si>
    <t>5904012171268</t>
  </si>
  <si>
    <t>S-97718</t>
  </si>
  <si>
    <t>5904012187665</t>
  </si>
  <si>
    <t>S-97719</t>
  </si>
  <si>
    <t>5904012171237</t>
  </si>
  <si>
    <t>S-97712</t>
  </si>
  <si>
    <t>5904012187641</t>
  </si>
  <si>
    <t>S-97713</t>
  </si>
  <si>
    <t>5904012171251</t>
  </si>
  <si>
    <t>S-97716</t>
  </si>
  <si>
    <t>5904012187658</t>
  </si>
  <si>
    <t>S-97717</t>
  </si>
  <si>
    <t>Sekačka zahradní AKU 51 cm s pohonem LMS40-51BLSP</t>
  </si>
  <si>
    <t>Sekačka zahradní AKU 38 cm LMS40-38BL</t>
  </si>
  <si>
    <t>Sekačka zahradní AKU 46 cm LMS40-46BL</t>
  </si>
  <si>
    <t>• vyrobeny z plastu</t>
  </si>
  <si>
    <t>• Plocha sečení: až 600 m2
• Jmenovité napětí: 20V
• Typ baterie: Li-Ion
• Kapacita baterie: 2,5 Ah
• Počet otáček bez zatížení: 2800 ot./min
• Šířka záběru: 180 mm
• Výška sečení: 20-60 mm
• Počet nožů: 9
• Polohy výšky sečení: 5
• Maximální sklon: 20°/36 %
• Nejnižší možný průchod: 0,8m
• Způsob sečení: mulčování
• Komunikace: Wi-Fi 2,4 g + Bluetooth 4.0
• Aplikace: Ano
• Způsob nastavení: klávesnice/aplikace
• Počet rozvrhů: 1
• Počet pracovních zón: 4
• Doba nabíjení: 120 minut
• Průměrná pracovní doba: 90 minut
• Hmotnost: 8 kg
• Hlučnost: &lt;55dB
• Třída ochrany sekačky a nabíjecí stanice: IPX5 / IPX4
• Třída ochrany napájení: IP67
• Zabezpečení kódu PIN: ANO
• Snímač zdvihu/náklonu: ANO
• Snímač převrácení: ANO
• Nárazový senzor: ANO</t>
  </si>
  <si>
    <t>• Plocha sečení: až 900 m2
• Jmenovité napětí: 20V
• Typ baterie: Li-Ion
• Kapacita baterie: 5 Ah
• Počet otáček bez zatížení: 2800 ot./min
• Šířka záběru: 180 mm
• Výška sečení: 20-60 mm
• Počet nožů: 9
• Polohy výšky sečení: 5
• Maximální sklon: 20°/36 %
• Nejnižší možný průchod: 0,8m
• Způsob sečení: mulčování
• Komunikace: Wi-Fi 2,4 g + Bluetooth 4.0
• Aplikace: Ano
• Způsob nastavení: klávesnice/aplikace
• Počet rozvrhů: 2
• Počet pracovních zón: 4
• Doba nabíjení: 90 minut
• Průměrná pracovní doba: 180 minut
• Hmotnost: 8,2 kg
• Hlučnost: &lt;55dB
• Třída ochrany sekačky a nabíjecí stanice: IPX5 / IPX4
• Třída ochrany napájení: IP67
• Zabezpečení kódu PIN: ANO
• Snímač zdvihu/náklonu: ANO
• Snímač převrácení: ANO
• Nárazový senzor: ANO</t>
  </si>
  <si>
    <t>• délka 100 m</t>
  </si>
  <si>
    <t>• průhledná plastová střecha</t>
  </si>
  <si>
    <t>• rozměr 20 x 50 mm
• v sadě 9 ks nožů a šrouby</t>
  </si>
  <si>
    <t>• Jmenovité napětí: 2 x 20v
• Li-Ion akumulátor typ: S-Volt
• Šířka záběru: 51 cm
• Počet otáček bez zatížení: 2900 - 3300 ot./min
• Objem koše na trávu: 60 L
• Výška sečení: 25 - 80 mm
• Rozměr předního kola: 200 mm
• Rozměr zadního kola: 250 mm
• Plynule měnitelný pohon na zadní kola ✓
• Regulace rychlosti pojezdu: 0 - 5 km/h
• Hmotnost: 25,6 kg
• Stupeň krytí: IPX4
• Systém 4 v 1: mulčování, sbírání v košíku, boční výhoz, zadní výhoz</t>
  </si>
  <si>
    <t>• Jmenovité napětí: 2 x 20v
• Li-Ion akumulátor typ: S-Volt
• Šířka záběru: 51 cm
• Počet otáček bez zatížení: 2900 - 3300 ot./min
• Objem koše na trávu: 60 L
• Výška sečení: 25 - 80 mm
• Rozměr předního kola: 200 mm
• Rozměr zadního kola: 250 mm
• Plynule měnitelný pohon na zadní kola ✓
• Regulace rychlosti pojezdu: 0 - 5 km/h
• Hmotnost: 25,6 kg
• Stupeň krytí: IPX4
• Systém 4 v 1: mulčování, sbírání do košíku, boční výhoz, zadní výhoz</t>
  </si>
  <si>
    <t>Sekačka zahradní AKU 38 cm LMS40-38BL + BCS20 2x4A + BLS20x4AH - sada</t>
  </si>
  <si>
    <t>Sekačka zahradní AKU 51 cm LMS40-51BLSP + 2 xBLS20-8AHP + 2xBCS20-9AP- sada</t>
  </si>
  <si>
    <t>• Jmenovité napětí: 2 x 20v
• Li-Ion akumulátor typ: S-Volt
• Šířka záběru: 46 cm
• Počet otáček bez zatížení: 2900 - 3300 ot./min
• Objem koše na trávu: 55 L
• Výška sečení: 25 - 80 mm
• Rozměr předního kola: 200 mm
• Rozměr zadního kola: 200 mm
• Hmotnost: 22,8 kg
• Stupeň krytí: IPX4
• Systém 3 v 1: mulčování, sbírání do košíku, zadní výhoz</t>
  </si>
  <si>
    <t>• Jmenovité napětí: 2 x 20v
• Li-Ion akumulátor typ: S-Volt
• Šířka záběru: 38 cm
• Počet otáček bez zatížení: 2800 - 3400 ot./min
• Objem koše na trávu: 40 L
• Výška sečení: 25 - 80 mm
• Rozměr předního kola: 178 mm
• Rozměr zadního kola: 200 mm
• Hmotnost: 11,6 kg
• Stupeň krytí: IPX4
• Systém 3 v 1: mulčování, sbírání do košíku, zadní výhoz</t>
  </si>
  <si>
    <t>Sekačka zahradní AKU 46 cm LMS40-46BL + 2xBLS20-8AHP + 2xBCS20-9AP - sada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</si>
</sst>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b/>
      <sz val="12"/>
      <color theme="0" tint="-0.249977111117893"/>
      <name val="Calibri"/>
      <family val="2"/>
      <charset val="238"/>
    </font>
    <font>
      <b/>
      <sz val="16"/>
      <color theme="0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11"/>
      <color theme="1" tint="4.9989318521683403E-2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7" fillId="5" borderId="5">
      <alignment horizontal="center" vertical="center" wrapText="1"/>
    </xf>
  </cellStyleXfs>
  <cellXfs count="38">
    <xf numFmtId="0" fontId="0" fillId="0" borderId="0" xfId="0"/>
    <xf numFmtId="0" fontId="1" fillId="0" borderId="0" xfId="3"/>
    <xf numFmtId="0" fontId="1" fillId="0" borderId="0" xfId="3" applyAlignment="1">
      <alignment vertical="center"/>
    </xf>
    <xf numFmtId="0" fontId="1" fillId="0" borderId="0" xfId="3" applyAlignment="1">
      <alignment horizontal="center"/>
    </xf>
    <xf numFmtId="2" fontId="1" fillId="3" borderId="2" xfId="3" applyNumberFormat="1" applyFill="1" applyBorder="1" applyAlignment="1">
      <alignment horizontal="center" vertical="center"/>
    </xf>
    <xf numFmtId="2" fontId="1" fillId="3" borderId="4" xfId="3" applyNumberForma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0" fontId="7" fillId="5" borderId="0" xfId="9" applyBorder="1">
      <alignment horizontal="center" vertical="center" wrapText="1"/>
    </xf>
    <xf numFmtId="0" fontId="10" fillId="5" borderId="0" xfId="9" applyFont="1" applyBorder="1">
      <alignment horizontal="center" vertical="center" wrapText="1"/>
    </xf>
    <xf numFmtId="2" fontId="10" fillId="5" borderId="0" xfId="9" applyNumberFormat="1" applyFont="1" applyBorder="1">
      <alignment horizontal="center" vertical="center" wrapText="1"/>
    </xf>
    <xf numFmtId="2" fontId="6" fillId="4" borderId="3" xfId="0" applyNumberFormat="1" applyFont="1" applyFill="1" applyBorder="1" applyAlignment="1">
      <alignment horizontal="center" vertical="center"/>
    </xf>
    <xf numFmtId="2" fontId="1" fillId="3" borderId="3" xfId="3" applyNumberForma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2" fontId="7" fillId="5" borderId="0" xfId="9" applyNumberFormat="1" applyBorder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9" fillId="5" borderId="0" xfId="9" applyFont="1" applyBorder="1" applyAlignment="1">
      <alignment vertical="center" wrapText="1"/>
    </xf>
    <xf numFmtId="0" fontId="11" fillId="6" borderId="0" xfId="9" applyFont="1" applyFill="1" applyBorder="1">
      <alignment horizontal="center" vertical="center" wrapText="1"/>
    </xf>
    <xf numFmtId="9" fontId="11" fillId="6" borderId="0" xfId="8" applyFont="1" applyFill="1" applyBorder="1" applyAlignment="1">
      <alignment horizontal="center" vertical="center" wrapText="1"/>
    </xf>
    <xf numFmtId="1" fontId="1" fillId="3" borderId="2" xfId="3" applyNumberFormat="1" applyFill="1" applyBorder="1" applyAlignment="1">
      <alignment horizontal="center" vertical="center"/>
    </xf>
    <xf numFmtId="1" fontId="7" fillId="5" borderId="0" xfId="9" applyNumberFormat="1" applyBorder="1">
      <alignment horizontal="center" vertical="center" wrapText="1"/>
    </xf>
    <xf numFmtId="1" fontId="1" fillId="0" borderId="0" xfId="3" applyNumberFormat="1"/>
    <xf numFmtId="0" fontId="7" fillId="5" borderId="0" xfId="9" applyBorder="1" applyAlignment="1">
      <alignment horizontal="left" vertical="center" wrapText="1"/>
    </xf>
    <xf numFmtId="0" fontId="1" fillId="0" borderId="0" xfId="3" applyAlignment="1">
      <alignment horizontal="left" vertical="center" wrapText="1"/>
    </xf>
    <xf numFmtId="0" fontId="1" fillId="0" borderId="0" xfId="3" applyAlignment="1">
      <alignment horizontal="left"/>
    </xf>
    <xf numFmtId="0" fontId="8" fillId="5" borderId="6" xfId="9" applyFont="1" applyBorder="1">
      <alignment horizontal="center" vertical="center" wrapText="1"/>
    </xf>
    <xf numFmtId="0" fontId="7" fillId="5" borderId="6" xfId="9" applyBorder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1" fillId="3" borderId="3" xfId="0" applyFont="1" applyFill="1" applyBorder="1" applyAlignment="1">
      <alignment vertical="center" wrapText="1"/>
    </xf>
    <xf numFmtId="0" fontId="0" fillId="0" borderId="0" xfId="3" applyFont="1" applyAlignment="1">
      <alignment horizontal="left" vertical="center" wrapText="1"/>
    </xf>
    <xf numFmtId="2" fontId="13" fillId="4" borderId="2" xfId="0" applyNumberFormat="1" applyFont="1" applyFill="1" applyBorder="1" applyAlignment="1">
      <alignment horizontal="center" vertical="center" readingOrder="1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71A483B4-56AD-4D0D-8D08-55C52178AFB6}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333375</xdr:colOff>
      <xdr:row>16</xdr:row>
      <xdr:rowOff>184150</xdr:rowOff>
    </xdr:from>
    <xdr:to>
      <xdr:col>11</xdr:col>
      <xdr:colOff>2781300</xdr:colOff>
      <xdr:row>16</xdr:row>
      <xdr:rowOff>1155700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64462B3A-B496-420D-B468-F10A673B6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39275" y="3282950"/>
          <a:ext cx="2447925" cy="971550"/>
        </a:xfrm>
        <a:prstGeom prst="rect">
          <a:avLst/>
        </a:prstGeom>
      </xdr:spPr>
    </xdr:pic>
    <xdr:clientData/>
  </xdr:twoCellAnchor>
  <xdr:twoCellAnchor>
    <xdr:from>
      <xdr:col>11</xdr:col>
      <xdr:colOff>320675</xdr:colOff>
      <xdr:row>21</xdr:row>
      <xdr:rowOff>165100</xdr:rowOff>
    </xdr:from>
    <xdr:to>
      <xdr:col>11</xdr:col>
      <xdr:colOff>2832100</xdr:colOff>
      <xdr:row>21</xdr:row>
      <xdr:rowOff>1143000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BA56A350-9B73-41A5-9A3B-C7683F403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26575" y="9613900"/>
          <a:ext cx="2511425" cy="977900"/>
        </a:xfrm>
        <a:prstGeom prst="rect">
          <a:avLst/>
        </a:prstGeom>
      </xdr:spPr>
    </xdr:pic>
    <xdr:clientData/>
  </xdr:twoCellAnchor>
  <xdr:twoCellAnchor>
    <xdr:from>
      <xdr:col>11</xdr:col>
      <xdr:colOff>727075</xdr:colOff>
      <xdr:row>22</xdr:row>
      <xdr:rowOff>139700</xdr:rowOff>
    </xdr:from>
    <xdr:to>
      <xdr:col>11</xdr:col>
      <xdr:colOff>2286000</xdr:colOff>
      <xdr:row>22</xdr:row>
      <xdr:rowOff>1193800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83D4BDA7-822A-437A-8423-14795D925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32975" y="10858500"/>
          <a:ext cx="1558925" cy="1054100"/>
        </a:xfrm>
        <a:prstGeom prst="rect">
          <a:avLst/>
        </a:prstGeom>
      </xdr:spPr>
    </xdr:pic>
    <xdr:clientData/>
  </xdr:twoCellAnchor>
  <xdr:twoCellAnchor>
    <xdr:from>
      <xdr:col>11</xdr:col>
      <xdr:colOff>727075</xdr:colOff>
      <xdr:row>23</xdr:row>
      <xdr:rowOff>101600</xdr:rowOff>
    </xdr:from>
    <xdr:to>
      <xdr:col>11</xdr:col>
      <xdr:colOff>2311400</xdr:colOff>
      <xdr:row>23</xdr:row>
      <xdr:rowOff>1206500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FDFF1836-AC2F-4EB7-A5A5-FFD27C839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32975" y="12090400"/>
          <a:ext cx="1584325" cy="1104900"/>
        </a:xfrm>
        <a:prstGeom prst="rect">
          <a:avLst/>
        </a:prstGeom>
      </xdr:spPr>
    </xdr:pic>
    <xdr:clientData/>
  </xdr:twoCellAnchor>
  <xdr:twoCellAnchor>
    <xdr:from>
      <xdr:col>11</xdr:col>
      <xdr:colOff>676275</xdr:colOff>
      <xdr:row>24</xdr:row>
      <xdr:rowOff>69850</xdr:rowOff>
    </xdr:from>
    <xdr:to>
      <xdr:col>11</xdr:col>
      <xdr:colOff>2286000</xdr:colOff>
      <xdr:row>24</xdr:row>
      <xdr:rowOff>1181100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563AA09C-09D3-4873-9F65-91F7148EE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2175" y="13328650"/>
          <a:ext cx="1609725" cy="1111250"/>
        </a:xfrm>
        <a:prstGeom prst="rect">
          <a:avLst/>
        </a:prstGeom>
      </xdr:spPr>
    </xdr:pic>
    <xdr:clientData/>
  </xdr:twoCellAnchor>
  <xdr:twoCellAnchor>
    <xdr:from>
      <xdr:col>11</xdr:col>
      <xdr:colOff>676275</xdr:colOff>
      <xdr:row>25</xdr:row>
      <xdr:rowOff>38100</xdr:rowOff>
    </xdr:from>
    <xdr:to>
      <xdr:col>11</xdr:col>
      <xdr:colOff>2311400</xdr:colOff>
      <xdr:row>25</xdr:row>
      <xdr:rowOff>1206500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E5EA1092-9A21-454E-B51A-4F289A20C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2175" y="14566900"/>
          <a:ext cx="1635125" cy="1168400"/>
        </a:xfrm>
        <a:prstGeom prst="rect">
          <a:avLst/>
        </a:prstGeom>
      </xdr:spPr>
    </xdr:pic>
    <xdr:clientData/>
  </xdr:twoCellAnchor>
  <xdr:twoCellAnchor>
    <xdr:from>
      <xdr:col>11</xdr:col>
      <xdr:colOff>841375</xdr:colOff>
      <xdr:row>26</xdr:row>
      <xdr:rowOff>50800</xdr:rowOff>
    </xdr:from>
    <xdr:to>
      <xdr:col>11</xdr:col>
      <xdr:colOff>2489200</xdr:colOff>
      <xdr:row>26</xdr:row>
      <xdr:rowOff>1206500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9EE0F254-AA54-4E73-8A08-CADFDE5B0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47275" y="15849600"/>
          <a:ext cx="1647825" cy="1155700"/>
        </a:xfrm>
        <a:prstGeom prst="rect">
          <a:avLst/>
        </a:prstGeom>
      </xdr:spPr>
    </xdr:pic>
    <xdr:clientData/>
  </xdr:twoCellAnchor>
  <xdr:twoCellAnchor>
    <xdr:from>
      <xdr:col>11</xdr:col>
      <xdr:colOff>739775</xdr:colOff>
      <xdr:row>27</xdr:row>
      <xdr:rowOff>63500</xdr:rowOff>
    </xdr:from>
    <xdr:to>
      <xdr:col>11</xdr:col>
      <xdr:colOff>2298700</xdr:colOff>
      <xdr:row>27</xdr:row>
      <xdr:rowOff>1231900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FECD596F-8810-4FCE-B1C5-D5E7237C2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45675" y="17132300"/>
          <a:ext cx="1558925" cy="1168400"/>
        </a:xfrm>
        <a:prstGeom prst="rect">
          <a:avLst/>
        </a:prstGeom>
      </xdr:spPr>
    </xdr:pic>
    <xdr:clientData/>
  </xdr:twoCellAnchor>
  <xdr:twoCellAnchor>
    <xdr:from>
      <xdr:col>11</xdr:col>
      <xdr:colOff>777875</xdr:colOff>
      <xdr:row>28</xdr:row>
      <xdr:rowOff>82550</xdr:rowOff>
    </xdr:from>
    <xdr:to>
      <xdr:col>11</xdr:col>
      <xdr:colOff>2374900</xdr:colOff>
      <xdr:row>28</xdr:row>
      <xdr:rowOff>1193800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F57DBDC6-6A16-41AF-BA5B-3BE876DDDB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3775" y="18421350"/>
          <a:ext cx="1597025" cy="1111250"/>
        </a:xfrm>
        <a:prstGeom prst="rect">
          <a:avLst/>
        </a:prstGeom>
      </xdr:spPr>
    </xdr:pic>
    <xdr:clientData/>
  </xdr:twoCellAnchor>
  <xdr:twoCellAnchor>
    <xdr:from>
      <xdr:col>11</xdr:col>
      <xdr:colOff>765175</xdr:colOff>
      <xdr:row>29</xdr:row>
      <xdr:rowOff>63500</xdr:rowOff>
    </xdr:from>
    <xdr:to>
      <xdr:col>11</xdr:col>
      <xdr:colOff>2501900</xdr:colOff>
      <xdr:row>29</xdr:row>
      <xdr:rowOff>1206500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3CBE298B-6B79-4646-9912-27BD8AB05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1075" y="19672300"/>
          <a:ext cx="1736725" cy="1143000"/>
        </a:xfrm>
        <a:prstGeom prst="rect">
          <a:avLst/>
        </a:prstGeom>
      </xdr:spPr>
    </xdr:pic>
    <xdr:clientData/>
  </xdr:twoCellAnchor>
  <xdr:twoCellAnchor>
    <xdr:from>
      <xdr:col>11</xdr:col>
      <xdr:colOff>752475</xdr:colOff>
      <xdr:row>30</xdr:row>
      <xdr:rowOff>63500</xdr:rowOff>
    </xdr:from>
    <xdr:to>
      <xdr:col>11</xdr:col>
      <xdr:colOff>2286000</xdr:colOff>
      <xdr:row>30</xdr:row>
      <xdr:rowOff>1219200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874CDA88-71E5-4D37-825E-F0024100D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58375" y="20942300"/>
          <a:ext cx="1533525" cy="1155700"/>
        </a:xfrm>
        <a:prstGeom prst="rect">
          <a:avLst/>
        </a:prstGeom>
      </xdr:spPr>
    </xdr:pic>
    <xdr:clientData/>
  </xdr:twoCellAnchor>
  <xdr:twoCellAnchor>
    <xdr:from>
      <xdr:col>11</xdr:col>
      <xdr:colOff>765175</xdr:colOff>
      <xdr:row>31</xdr:row>
      <xdr:rowOff>88900</xdr:rowOff>
    </xdr:from>
    <xdr:to>
      <xdr:col>11</xdr:col>
      <xdr:colOff>2413000</xdr:colOff>
      <xdr:row>31</xdr:row>
      <xdr:rowOff>1193800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39D6245E-4DE8-4623-B395-152E02E22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1075" y="22237700"/>
          <a:ext cx="1647825" cy="1104900"/>
        </a:xfrm>
        <a:prstGeom prst="rect">
          <a:avLst/>
        </a:prstGeom>
      </xdr:spPr>
    </xdr:pic>
    <xdr:clientData/>
  </xdr:twoCellAnchor>
  <xdr:twoCellAnchor>
    <xdr:from>
      <xdr:col>11</xdr:col>
      <xdr:colOff>549275</xdr:colOff>
      <xdr:row>32</xdr:row>
      <xdr:rowOff>146050</xdr:rowOff>
    </xdr:from>
    <xdr:to>
      <xdr:col>11</xdr:col>
      <xdr:colOff>2489200</xdr:colOff>
      <xdr:row>32</xdr:row>
      <xdr:rowOff>1079500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B85F332D-A8A1-46AA-8F1B-C185E40D9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55175" y="23564850"/>
          <a:ext cx="1939925" cy="933450"/>
        </a:xfrm>
        <a:prstGeom prst="rect">
          <a:avLst/>
        </a:prstGeom>
      </xdr:spPr>
    </xdr:pic>
    <xdr:clientData/>
  </xdr:twoCellAnchor>
  <xdr:twoCellAnchor>
    <xdr:from>
      <xdr:col>11</xdr:col>
      <xdr:colOff>587375</xdr:colOff>
      <xdr:row>33</xdr:row>
      <xdr:rowOff>88900</xdr:rowOff>
    </xdr:from>
    <xdr:to>
      <xdr:col>11</xdr:col>
      <xdr:colOff>2476500</xdr:colOff>
      <xdr:row>33</xdr:row>
      <xdr:rowOff>1181100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828D5F7B-2AD0-42B1-96E9-A57935BC0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93275" y="24777700"/>
          <a:ext cx="1889125" cy="1092200"/>
        </a:xfrm>
        <a:prstGeom prst="rect">
          <a:avLst/>
        </a:prstGeom>
      </xdr:spPr>
    </xdr:pic>
    <xdr:clientData/>
  </xdr:twoCellAnchor>
  <xdr:twoCellAnchor>
    <xdr:from>
      <xdr:col>11</xdr:col>
      <xdr:colOff>333375</xdr:colOff>
      <xdr:row>17</xdr:row>
      <xdr:rowOff>184150</xdr:rowOff>
    </xdr:from>
    <xdr:to>
      <xdr:col>11</xdr:col>
      <xdr:colOff>2781300</xdr:colOff>
      <xdr:row>17</xdr:row>
      <xdr:rowOff>1155700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96622E73-4A7E-45E8-AE06-ED911859E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39275" y="4552950"/>
          <a:ext cx="2447925" cy="971550"/>
        </a:xfrm>
        <a:prstGeom prst="rect">
          <a:avLst/>
        </a:prstGeom>
      </xdr:spPr>
    </xdr:pic>
    <xdr:clientData/>
  </xdr:twoCellAnchor>
  <xdr:twoCellAnchor>
    <xdr:from>
      <xdr:col>11</xdr:col>
      <xdr:colOff>333375</xdr:colOff>
      <xdr:row>18</xdr:row>
      <xdr:rowOff>184150</xdr:rowOff>
    </xdr:from>
    <xdr:to>
      <xdr:col>11</xdr:col>
      <xdr:colOff>2781300</xdr:colOff>
      <xdr:row>18</xdr:row>
      <xdr:rowOff>1155700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619605F5-4A1B-4A4D-9062-C9FA3D8C0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39275" y="5822950"/>
          <a:ext cx="2447925" cy="971550"/>
        </a:xfrm>
        <a:prstGeom prst="rect">
          <a:avLst/>
        </a:prstGeom>
      </xdr:spPr>
    </xdr:pic>
    <xdr:clientData/>
  </xdr:twoCellAnchor>
  <xdr:twoCellAnchor>
    <xdr:from>
      <xdr:col>11</xdr:col>
      <xdr:colOff>333375</xdr:colOff>
      <xdr:row>19</xdr:row>
      <xdr:rowOff>184150</xdr:rowOff>
    </xdr:from>
    <xdr:to>
      <xdr:col>11</xdr:col>
      <xdr:colOff>2781300</xdr:colOff>
      <xdr:row>19</xdr:row>
      <xdr:rowOff>1155700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33EDAC64-1C5D-4B62-A713-D755A7C0C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39275" y="7092950"/>
          <a:ext cx="2447925" cy="971550"/>
        </a:xfrm>
        <a:prstGeom prst="rect">
          <a:avLst/>
        </a:prstGeom>
      </xdr:spPr>
    </xdr:pic>
    <xdr:clientData/>
  </xdr:twoCellAnchor>
  <xdr:twoCellAnchor>
    <xdr:from>
      <xdr:col>11</xdr:col>
      <xdr:colOff>333375</xdr:colOff>
      <xdr:row>20</xdr:row>
      <xdr:rowOff>184150</xdr:rowOff>
    </xdr:from>
    <xdr:to>
      <xdr:col>11</xdr:col>
      <xdr:colOff>2781300</xdr:colOff>
      <xdr:row>20</xdr:row>
      <xdr:rowOff>1155700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72663F24-6589-4F53-8BD0-804A25A9A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39275" y="8362950"/>
          <a:ext cx="2447925" cy="971550"/>
        </a:xfrm>
        <a:prstGeom prst="rect">
          <a:avLst/>
        </a:prstGeom>
      </xdr:spPr>
    </xdr:pic>
    <xdr:clientData/>
  </xdr:twoCellAnchor>
  <xdr:twoCellAnchor>
    <xdr:from>
      <xdr:col>11</xdr:col>
      <xdr:colOff>219075</xdr:colOff>
      <xdr:row>35</xdr:row>
      <xdr:rowOff>215901</xdr:rowOff>
    </xdr:from>
    <xdr:to>
      <xdr:col>11</xdr:col>
      <xdr:colOff>2895600</xdr:colOff>
      <xdr:row>35</xdr:row>
      <xdr:rowOff>1104900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BBDD806C-1FB5-44E5-8505-A38ED9F97B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24975" y="27444701"/>
          <a:ext cx="2676525" cy="888999"/>
        </a:xfrm>
        <a:prstGeom prst="rect">
          <a:avLst/>
        </a:prstGeom>
      </xdr:spPr>
    </xdr:pic>
    <xdr:clientData/>
  </xdr:twoCellAnchor>
  <xdr:twoCellAnchor>
    <xdr:from>
      <xdr:col>11</xdr:col>
      <xdr:colOff>536575</xdr:colOff>
      <xdr:row>34</xdr:row>
      <xdr:rowOff>171450</xdr:rowOff>
    </xdr:from>
    <xdr:to>
      <xdr:col>11</xdr:col>
      <xdr:colOff>2743200</xdr:colOff>
      <xdr:row>34</xdr:row>
      <xdr:rowOff>1104900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52A76987-4350-4595-8D0E-AB6AF4055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42475" y="26130250"/>
          <a:ext cx="2206625" cy="933450"/>
        </a:xfrm>
        <a:prstGeom prst="rect">
          <a:avLst/>
        </a:prstGeom>
      </xdr:spPr>
    </xdr:pic>
    <xdr:clientData/>
  </xdr:twoCellAnchor>
  <xdr:twoCellAnchor>
    <xdr:from>
      <xdr:col>11</xdr:col>
      <xdr:colOff>219075</xdr:colOff>
      <xdr:row>36</xdr:row>
      <xdr:rowOff>215901</xdr:rowOff>
    </xdr:from>
    <xdr:to>
      <xdr:col>11</xdr:col>
      <xdr:colOff>2895600</xdr:colOff>
      <xdr:row>36</xdr:row>
      <xdr:rowOff>1104900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57AD8FC2-0FA0-4BD2-9F91-44D83321E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24975" y="28714701"/>
          <a:ext cx="2676525" cy="888999"/>
        </a:xfrm>
        <a:prstGeom prst="rect">
          <a:avLst/>
        </a:prstGeom>
      </xdr:spPr>
    </xdr:pic>
    <xdr:clientData/>
  </xdr:twoCellAnchor>
  <xdr:twoCellAnchor>
    <xdr:from>
      <xdr:col>11</xdr:col>
      <xdr:colOff>219075</xdr:colOff>
      <xdr:row>37</xdr:row>
      <xdr:rowOff>215901</xdr:rowOff>
    </xdr:from>
    <xdr:to>
      <xdr:col>11</xdr:col>
      <xdr:colOff>2895600</xdr:colOff>
      <xdr:row>37</xdr:row>
      <xdr:rowOff>1104900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324F23BA-C591-4706-8E1B-1E0F746E7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24975" y="29984701"/>
          <a:ext cx="2676525" cy="888999"/>
        </a:xfrm>
        <a:prstGeom prst="rect">
          <a:avLst/>
        </a:prstGeom>
      </xdr:spPr>
    </xdr:pic>
    <xdr:clientData/>
  </xdr:twoCellAnchor>
  <xdr:twoCellAnchor>
    <xdr:from>
      <xdr:col>11</xdr:col>
      <xdr:colOff>219075</xdr:colOff>
      <xdr:row>38</xdr:row>
      <xdr:rowOff>215901</xdr:rowOff>
    </xdr:from>
    <xdr:to>
      <xdr:col>11</xdr:col>
      <xdr:colOff>2895600</xdr:colOff>
      <xdr:row>38</xdr:row>
      <xdr:rowOff>1104900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6264BE55-A7DE-4ED1-A7C8-80B8CCB98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24975" y="31254701"/>
          <a:ext cx="2676525" cy="888999"/>
        </a:xfrm>
        <a:prstGeom prst="rect">
          <a:avLst/>
        </a:prstGeom>
      </xdr:spPr>
    </xdr:pic>
    <xdr:clientData/>
  </xdr:twoCellAnchor>
  <xdr:twoCellAnchor>
    <xdr:from>
      <xdr:col>11</xdr:col>
      <xdr:colOff>447675</xdr:colOff>
      <xdr:row>39</xdr:row>
      <xdr:rowOff>152401</xdr:rowOff>
    </xdr:from>
    <xdr:to>
      <xdr:col>11</xdr:col>
      <xdr:colOff>2679700</xdr:colOff>
      <xdr:row>39</xdr:row>
      <xdr:rowOff>1117601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E9499410-87C8-4338-A361-7F7EF936A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53575" y="32461201"/>
          <a:ext cx="2232025" cy="965200"/>
        </a:xfrm>
        <a:prstGeom prst="rect">
          <a:avLst/>
        </a:prstGeom>
      </xdr:spPr>
    </xdr:pic>
    <xdr:clientData/>
  </xdr:twoCellAnchor>
  <xdr:twoCellAnchor>
    <xdr:from>
      <xdr:col>11</xdr:col>
      <xdr:colOff>244475</xdr:colOff>
      <xdr:row>40</xdr:row>
      <xdr:rowOff>79375</xdr:rowOff>
    </xdr:from>
    <xdr:to>
      <xdr:col>11</xdr:col>
      <xdr:colOff>2933700</xdr:colOff>
      <xdr:row>40</xdr:row>
      <xdr:rowOff>1219200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D47A6330-B649-4CB1-B70A-CC37789E4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0375" y="33658175"/>
          <a:ext cx="2689225" cy="1139825"/>
        </a:xfrm>
        <a:prstGeom prst="rect">
          <a:avLst/>
        </a:prstGeom>
      </xdr:spPr>
    </xdr:pic>
    <xdr:clientData/>
  </xdr:twoCellAnchor>
  <xdr:twoCellAnchor>
    <xdr:from>
      <xdr:col>11</xdr:col>
      <xdr:colOff>257175</xdr:colOff>
      <xdr:row>41</xdr:row>
      <xdr:rowOff>107950</xdr:rowOff>
    </xdr:from>
    <xdr:to>
      <xdr:col>11</xdr:col>
      <xdr:colOff>2832100</xdr:colOff>
      <xdr:row>41</xdr:row>
      <xdr:rowOff>1206499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CFE551B1-9C09-4A59-84E7-40CBB3F98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63075" y="34956750"/>
          <a:ext cx="2574925" cy="1098549"/>
        </a:xfrm>
        <a:prstGeom prst="rect">
          <a:avLst/>
        </a:prstGeom>
      </xdr:spPr>
    </xdr:pic>
    <xdr:clientData/>
  </xdr:twoCellAnchor>
  <xdr:twoCellAnchor>
    <xdr:from>
      <xdr:col>11</xdr:col>
      <xdr:colOff>269875</xdr:colOff>
      <xdr:row>42</xdr:row>
      <xdr:rowOff>82550</xdr:rowOff>
    </xdr:from>
    <xdr:to>
      <xdr:col>11</xdr:col>
      <xdr:colOff>2705100</xdr:colOff>
      <xdr:row>42</xdr:row>
      <xdr:rowOff>1155700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9622777A-A483-443B-B6A8-F26AD7FF0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75775" y="36201350"/>
          <a:ext cx="2435225" cy="1073150"/>
        </a:xfrm>
        <a:prstGeom prst="rect">
          <a:avLst/>
        </a:prstGeom>
      </xdr:spPr>
    </xdr:pic>
    <xdr:clientData/>
  </xdr:twoCellAnchor>
  <xdr:twoCellAnchor>
    <xdr:from>
      <xdr:col>11</xdr:col>
      <xdr:colOff>244475</xdr:colOff>
      <xdr:row>43</xdr:row>
      <xdr:rowOff>114300</xdr:rowOff>
    </xdr:from>
    <xdr:to>
      <xdr:col>11</xdr:col>
      <xdr:colOff>2870200</xdr:colOff>
      <xdr:row>43</xdr:row>
      <xdr:rowOff>1206500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F9AC8421-B351-4F4D-8C24-91E25FFD2E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0375" y="37503100"/>
          <a:ext cx="2625725" cy="1092200"/>
        </a:xfrm>
        <a:prstGeom prst="rect">
          <a:avLst/>
        </a:prstGeom>
      </xdr:spPr>
    </xdr:pic>
    <xdr:clientData/>
  </xdr:twoCellAnchor>
  <xdr:twoCellAnchor>
    <xdr:from>
      <xdr:col>11</xdr:col>
      <xdr:colOff>346075</xdr:colOff>
      <xdr:row>44</xdr:row>
      <xdr:rowOff>92075</xdr:rowOff>
    </xdr:from>
    <xdr:to>
      <xdr:col>11</xdr:col>
      <xdr:colOff>2806700</xdr:colOff>
      <xdr:row>44</xdr:row>
      <xdr:rowOff>1155700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77433F57-AAF0-4248-ABC6-C5E51EDB0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51975" y="38750875"/>
          <a:ext cx="2460625" cy="1063625"/>
        </a:xfrm>
        <a:prstGeom prst="rect">
          <a:avLst/>
        </a:prstGeom>
      </xdr:spPr>
    </xdr:pic>
    <xdr:clientData/>
  </xdr:twoCellAnchor>
  <xdr:twoCellAnchor>
    <xdr:from>
      <xdr:col>11</xdr:col>
      <xdr:colOff>295275</xdr:colOff>
      <xdr:row>45</xdr:row>
      <xdr:rowOff>130175</xdr:rowOff>
    </xdr:from>
    <xdr:to>
      <xdr:col>11</xdr:col>
      <xdr:colOff>2794000</xdr:colOff>
      <xdr:row>45</xdr:row>
      <xdr:rowOff>1130300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AD8AFFB9-B0D2-4AE6-A0DD-F5C198116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01175" y="40058975"/>
          <a:ext cx="2498725" cy="1000125"/>
        </a:xfrm>
        <a:prstGeom prst="rect">
          <a:avLst/>
        </a:prstGeom>
      </xdr:spPr>
    </xdr:pic>
    <xdr:clientData/>
  </xdr:twoCellAnchor>
  <xdr:twoCellAnchor>
    <xdr:from>
      <xdr:col>11</xdr:col>
      <xdr:colOff>269875</xdr:colOff>
      <xdr:row>46</xdr:row>
      <xdr:rowOff>146050</xdr:rowOff>
    </xdr:from>
    <xdr:to>
      <xdr:col>11</xdr:col>
      <xdr:colOff>2743200</xdr:colOff>
      <xdr:row>46</xdr:row>
      <xdr:rowOff>1155700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EBF74203-D9F5-4191-BBD1-186151A67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75775" y="41344850"/>
          <a:ext cx="2473325" cy="1009650"/>
        </a:xfrm>
        <a:prstGeom prst="rect">
          <a:avLst/>
        </a:prstGeom>
      </xdr:spPr>
    </xdr:pic>
    <xdr:clientData/>
  </xdr:twoCellAnchor>
  <xdr:twoCellAnchor>
    <xdr:from>
      <xdr:col>11</xdr:col>
      <xdr:colOff>257175</xdr:colOff>
      <xdr:row>47</xdr:row>
      <xdr:rowOff>101601</xdr:rowOff>
    </xdr:from>
    <xdr:to>
      <xdr:col>11</xdr:col>
      <xdr:colOff>2844800</xdr:colOff>
      <xdr:row>47</xdr:row>
      <xdr:rowOff>1155700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21AFFD57-493A-4260-8BDF-63B073F36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63075" y="42570401"/>
          <a:ext cx="2587625" cy="1054099"/>
        </a:xfrm>
        <a:prstGeom prst="rect">
          <a:avLst/>
        </a:prstGeom>
      </xdr:spPr>
    </xdr:pic>
    <xdr:clientData/>
  </xdr:twoCellAnchor>
  <xdr:twoCellAnchor>
    <xdr:from>
      <xdr:col>11</xdr:col>
      <xdr:colOff>447675</xdr:colOff>
      <xdr:row>48</xdr:row>
      <xdr:rowOff>57150</xdr:rowOff>
    </xdr:from>
    <xdr:to>
      <xdr:col>11</xdr:col>
      <xdr:colOff>2463800</xdr:colOff>
      <xdr:row>48</xdr:row>
      <xdr:rowOff>790575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8E1BB8D2-6F71-494E-A345-43F1BDB0D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4800" y="71224775"/>
          <a:ext cx="2016125" cy="733425"/>
        </a:xfrm>
        <a:prstGeom prst="rect">
          <a:avLst/>
        </a:prstGeom>
      </xdr:spPr>
    </xdr:pic>
    <xdr:clientData/>
  </xdr:twoCellAnchor>
  <xdr:twoCellAnchor>
    <xdr:from>
      <xdr:col>11</xdr:col>
      <xdr:colOff>92075</xdr:colOff>
      <xdr:row>49</xdr:row>
      <xdr:rowOff>12701</xdr:rowOff>
    </xdr:from>
    <xdr:to>
      <xdr:col>11</xdr:col>
      <xdr:colOff>2882900</xdr:colOff>
      <xdr:row>49</xdr:row>
      <xdr:rowOff>603250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DB7199A4-C975-4D02-94A8-5D5F83E81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9200" y="72450326"/>
          <a:ext cx="2790825" cy="590549"/>
        </a:xfrm>
        <a:prstGeom prst="rect">
          <a:avLst/>
        </a:prstGeom>
      </xdr:spPr>
    </xdr:pic>
    <xdr:clientData/>
  </xdr:twoCellAnchor>
  <xdr:twoCellAnchor>
    <xdr:from>
      <xdr:col>11</xdr:col>
      <xdr:colOff>307975</xdr:colOff>
      <xdr:row>50</xdr:row>
      <xdr:rowOff>82550</xdr:rowOff>
    </xdr:from>
    <xdr:to>
      <xdr:col>11</xdr:col>
      <xdr:colOff>2781300</xdr:colOff>
      <xdr:row>50</xdr:row>
      <xdr:rowOff>1206500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1DD4766D-AEAF-4811-86DF-731303FEC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13875" y="46361350"/>
          <a:ext cx="2473325" cy="1123950"/>
        </a:xfrm>
        <a:prstGeom prst="rect">
          <a:avLst/>
        </a:prstGeom>
      </xdr:spPr>
    </xdr:pic>
    <xdr:clientData/>
  </xdr:twoCellAnchor>
  <xdr:twoCellAnchor>
    <xdr:from>
      <xdr:col>11</xdr:col>
      <xdr:colOff>193675</xdr:colOff>
      <xdr:row>51</xdr:row>
      <xdr:rowOff>63501</xdr:rowOff>
    </xdr:from>
    <xdr:to>
      <xdr:col>11</xdr:col>
      <xdr:colOff>2870200</xdr:colOff>
      <xdr:row>51</xdr:row>
      <xdr:rowOff>1168401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3E22AEEA-AC38-456C-B39F-40E9D160D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99575" y="47612301"/>
          <a:ext cx="2676525" cy="1104900"/>
        </a:xfrm>
        <a:prstGeom prst="rect">
          <a:avLst/>
        </a:prstGeom>
      </xdr:spPr>
    </xdr:pic>
    <xdr:clientData/>
  </xdr:twoCellAnchor>
  <xdr:twoCellAnchor>
    <xdr:from>
      <xdr:col>11</xdr:col>
      <xdr:colOff>180975</xdr:colOff>
      <xdr:row>52</xdr:row>
      <xdr:rowOff>79375</xdr:rowOff>
    </xdr:from>
    <xdr:to>
      <xdr:col>11</xdr:col>
      <xdr:colOff>2908300</xdr:colOff>
      <xdr:row>52</xdr:row>
      <xdr:rowOff>1181100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DBB03C48-3913-42BC-B3C5-7F47AAC0D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6875" y="48898175"/>
          <a:ext cx="2727325" cy="1101725"/>
        </a:xfrm>
        <a:prstGeom prst="rect">
          <a:avLst/>
        </a:prstGeom>
      </xdr:spPr>
    </xdr:pic>
    <xdr:clientData/>
  </xdr:twoCellAnchor>
  <xdr:twoCellAnchor>
    <xdr:from>
      <xdr:col>11</xdr:col>
      <xdr:colOff>206375</xdr:colOff>
      <xdr:row>53</xdr:row>
      <xdr:rowOff>66675</xdr:rowOff>
    </xdr:from>
    <xdr:to>
      <xdr:col>11</xdr:col>
      <xdr:colOff>2844800</xdr:colOff>
      <xdr:row>53</xdr:row>
      <xdr:rowOff>1193800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DCBB09C-BB59-415F-8529-C5186A434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2275" y="50155475"/>
          <a:ext cx="2638425" cy="1127125"/>
        </a:xfrm>
        <a:prstGeom prst="rect">
          <a:avLst/>
        </a:prstGeom>
      </xdr:spPr>
    </xdr:pic>
    <xdr:clientData/>
  </xdr:twoCellAnchor>
  <xdr:twoCellAnchor>
    <xdr:from>
      <xdr:col>11</xdr:col>
      <xdr:colOff>257175</xdr:colOff>
      <xdr:row>54</xdr:row>
      <xdr:rowOff>95250</xdr:rowOff>
    </xdr:from>
    <xdr:to>
      <xdr:col>11</xdr:col>
      <xdr:colOff>2870200</xdr:colOff>
      <xdr:row>54</xdr:row>
      <xdr:rowOff>1130300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F40E5222-89FE-4C7E-A116-35EDC2737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63075" y="51454050"/>
          <a:ext cx="2613025" cy="1035050"/>
        </a:xfrm>
        <a:prstGeom prst="rect">
          <a:avLst/>
        </a:prstGeom>
      </xdr:spPr>
    </xdr:pic>
    <xdr:clientData/>
  </xdr:twoCellAnchor>
  <xdr:twoCellAnchor>
    <xdr:from>
      <xdr:col>11</xdr:col>
      <xdr:colOff>206375</xdr:colOff>
      <xdr:row>55</xdr:row>
      <xdr:rowOff>127001</xdr:rowOff>
    </xdr:from>
    <xdr:to>
      <xdr:col>11</xdr:col>
      <xdr:colOff>2921000</xdr:colOff>
      <xdr:row>55</xdr:row>
      <xdr:rowOff>1143000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E0926D64-04FF-4971-B737-1AC39A9BF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2275" y="52755801"/>
          <a:ext cx="2714625" cy="1015999"/>
        </a:xfrm>
        <a:prstGeom prst="rect">
          <a:avLst/>
        </a:prstGeom>
      </xdr:spPr>
    </xdr:pic>
    <xdr:clientData/>
  </xdr:twoCellAnchor>
  <xdr:twoCellAnchor>
    <xdr:from>
      <xdr:col>11</xdr:col>
      <xdr:colOff>206375</xdr:colOff>
      <xdr:row>56</xdr:row>
      <xdr:rowOff>155575</xdr:rowOff>
    </xdr:from>
    <xdr:to>
      <xdr:col>11</xdr:col>
      <xdr:colOff>2882900</xdr:colOff>
      <xdr:row>56</xdr:row>
      <xdr:rowOff>1168400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C2D8B62D-C486-44B3-A069-7F7E4D3B1C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2275" y="54054375"/>
          <a:ext cx="2676525" cy="1012825"/>
        </a:xfrm>
        <a:prstGeom prst="rect">
          <a:avLst/>
        </a:prstGeom>
      </xdr:spPr>
    </xdr:pic>
    <xdr:clientData/>
  </xdr:twoCellAnchor>
  <xdr:twoCellAnchor>
    <xdr:from>
      <xdr:col>11</xdr:col>
      <xdr:colOff>438150</xdr:colOff>
      <xdr:row>57</xdr:row>
      <xdr:rowOff>44451</xdr:rowOff>
    </xdr:from>
    <xdr:to>
      <xdr:col>11</xdr:col>
      <xdr:colOff>2603500</xdr:colOff>
      <xdr:row>57</xdr:row>
      <xdr:rowOff>1193800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660EAAD2-510A-4AC4-A14D-A0D376E64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4050" y="55213251"/>
          <a:ext cx="2165350" cy="1149349"/>
        </a:xfrm>
        <a:prstGeom prst="rect">
          <a:avLst/>
        </a:prstGeom>
      </xdr:spPr>
    </xdr:pic>
    <xdr:clientData/>
  </xdr:twoCellAnchor>
  <xdr:twoCellAnchor>
    <xdr:from>
      <xdr:col>11</xdr:col>
      <xdr:colOff>438150</xdr:colOff>
      <xdr:row>58</xdr:row>
      <xdr:rowOff>44451</xdr:rowOff>
    </xdr:from>
    <xdr:to>
      <xdr:col>11</xdr:col>
      <xdr:colOff>2603500</xdr:colOff>
      <xdr:row>58</xdr:row>
      <xdr:rowOff>1193800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EA6CEC30-AD90-41EA-B9A0-09A58DBB9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4050" y="56483251"/>
          <a:ext cx="2165350" cy="1149349"/>
        </a:xfrm>
        <a:prstGeom prst="rect">
          <a:avLst/>
        </a:prstGeom>
      </xdr:spPr>
    </xdr:pic>
    <xdr:clientData/>
  </xdr:twoCellAnchor>
  <xdr:twoCellAnchor>
    <xdr:from>
      <xdr:col>11</xdr:col>
      <xdr:colOff>438150</xdr:colOff>
      <xdr:row>59</xdr:row>
      <xdr:rowOff>44451</xdr:rowOff>
    </xdr:from>
    <xdr:to>
      <xdr:col>11</xdr:col>
      <xdr:colOff>2603500</xdr:colOff>
      <xdr:row>59</xdr:row>
      <xdr:rowOff>1193800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09004510-16EE-4B30-936B-DB08A7647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4050" y="57753251"/>
          <a:ext cx="2165350" cy="1149349"/>
        </a:xfrm>
        <a:prstGeom prst="rect">
          <a:avLst/>
        </a:prstGeom>
      </xdr:spPr>
    </xdr:pic>
    <xdr:clientData/>
  </xdr:twoCellAnchor>
  <xdr:twoCellAnchor>
    <xdr:from>
      <xdr:col>11</xdr:col>
      <xdr:colOff>438150</xdr:colOff>
      <xdr:row>60</xdr:row>
      <xdr:rowOff>44451</xdr:rowOff>
    </xdr:from>
    <xdr:to>
      <xdr:col>11</xdr:col>
      <xdr:colOff>2603500</xdr:colOff>
      <xdr:row>60</xdr:row>
      <xdr:rowOff>1193800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2C75185B-58C4-42E5-B124-1856B786E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4050" y="59023251"/>
          <a:ext cx="2165350" cy="1149349"/>
        </a:xfrm>
        <a:prstGeom prst="rect">
          <a:avLst/>
        </a:prstGeom>
      </xdr:spPr>
    </xdr:pic>
    <xdr:clientData/>
  </xdr:twoCellAnchor>
  <xdr:twoCellAnchor>
    <xdr:from>
      <xdr:col>11</xdr:col>
      <xdr:colOff>679450</xdr:colOff>
      <xdr:row>61</xdr:row>
      <xdr:rowOff>92075</xdr:rowOff>
    </xdr:from>
    <xdr:to>
      <xdr:col>11</xdr:col>
      <xdr:colOff>2298700</xdr:colOff>
      <xdr:row>61</xdr:row>
      <xdr:rowOff>1117600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315D6E49-FB31-4F5E-A71E-965CEDB77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5350" y="60340875"/>
          <a:ext cx="1619250" cy="1025525"/>
        </a:xfrm>
        <a:prstGeom prst="rect">
          <a:avLst/>
        </a:prstGeom>
      </xdr:spPr>
    </xdr:pic>
    <xdr:clientData/>
  </xdr:twoCellAnchor>
  <xdr:twoCellAnchor>
    <xdr:from>
      <xdr:col>11</xdr:col>
      <xdr:colOff>654050</xdr:colOff>
      <xdr:row>62</xdr:row>
      <xdr:rowOff>107950</xdr:rowOff>
    </xdr:from>
    <xdr:to>
      <xdr:col>11</xdr:col>
      <xdr:colOff>2235200</xdr:colOff>
      <xdr:row>62</xdr:row>
      <xdr:rowOff>1181100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9B187780-4EC5-42EF-BDE0-22C25EE22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59950" y="61626750"/>
          <a:ext cx="1581150" cy="1073150"/>
        </a:xfrm>
        <a:prstGeom prst="rect">
          <a:avLst/>
        </a:prstGeom>
      </xdr:spPr>
    </xdr:pic>
    <xdr:clientData/>
  </xdr:twoCellAnchor>
  <xdr:twoCellAnchor>
    <xdr:from>
      <xdr:col>11</xdr:col>
      <xdr:colOff>679450</xdr:colOff>
      <xdr:row>63</xdr:row>
      <xdr:rowOff>203200</xdr:rowOff>
    </xdr:from>
    <xdr:to>
      <xdr:col>11</xdr:col>
      <xdr:colOff>2184400</xdr:colOff>
      <xdr:row>63</xdr:row>
      <xdr:rowOff>1117599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D79734D3-2539-4503-92D1-863C3D926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5350" y="62992000"/>
          <a:ext cx="1504950" cy="914399"/>
        </a:xfrm>
        <a:prstGeom prst="rect">
          <a:avLst/>
        </a:prstGeom>
      </xdr:spPr>
    </xdr:pic>
    <xdr:clientData/>
  </xdr:twoCellAnchor>
  <xdr:twoCellAnchor>
    <xdr:from>
      <xdr:col>11</xdr:col>
      <xdr:colOff>717550</xdr:colOff>
      <xdr:row>64</xdr:row>
      <xdr:rowOff>168275</xdr:rowOff>
    </xdr:from>
    <xdr:to>
      <xdr:col>11</xdr:col>
      <xdr:colOff>2146300</xdr:colOff>
      <xdr:row>64</xdr:row>
      <xdr:rowOff>1104900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893109FE-D2C9-4EA0-9A34-DD062CAE4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23450" y="64227075"/>
          <a:ext cx="1428750" cy="936625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65</xdr:row>
      <xdr:rowOff>209551</xdr:rowOff>
    </xdr:from>
    <xdr:to>
      <xdr:col>11</xdr:col>
      <xdr:colOff>2209800</xdr:colOff>
      <xdr:row>65</xdr:row>
      <xdr:rowOff>1104901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A2EF591E-3718-4C03-BEC3-BBBAA8647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50" y="65538351"/>
          <a:ext cx="1504950" cy="895350"/>
        </a:xfrm>
        <a:prstGeom prst="rect">
          <a:avLst/>
        </a:prstGeom>
      </xdr:spPr>
    </xdr:pic>
    <xdr:clientData/>
  </xdr:twoCellAnchor>
  <xdr:twoCellAnchor>
    <xdr:from>
      <xdr:col>11</xdr:col>
      <xdr:colOff>730250</xdr:colOff>
      <xdr:row>66</xdr:row>
      <xdr:rowOff>158750</xdr:rowOff>
    </xdr:from>
    <xdr:to>
      <xdr:col>11</xdr:col>
      <xdr:colOff>2209800</xdr:colOff>
      <xdr:row>66</xdr:row>
      <xdr:rowOff>1092200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570CD3E2-F7D3-4EE6-9C7F-76866E5E1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36150" y="66757550"/>
          <a:ext cx="1479550" cy="933450"/>
        </a:xfrm>
        <a:prstGeom prst="rect">
          <a:avLst/>
        </a:prstGeom>
      </xdr:spPr>
    </xdr:pic>
    <xdr:clientData/>
  </xdr:twoCellAnchor>
  <xdr:twoCellAnchor>
    <xdr:from>
      <xdr:col>11</xdr:col>
      <xdr:colOff>692150</xdr:colOff>
      <xdr:row>67</xdr:row>
      <xdr:rowOff>190501</xdr:rowOff>
    </xdr:from>
    <xdr:to>
      <xdr:col>11</xdr:col>
      <xdr:colOff>2184400</xdr:colOff>
      <xdr:row>67</xdr:row>
      <xdr:rowOff>1054101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474E9204-DE4A-41A2-A1E4-95FCB40D8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98050" y="68059301"/>
          <a:ext cx="1492250" cy="863600"/>
        </a:xfrm>
        <a:prstGeom prst="rect">
          <a:avLst/>
        </a:prstGeom>
      </xdr:spPr>
    </xdr:pic>
    <xdr:clientData/>
  </xdr:twoCellAnchor>
  <xdr:twoCellAnchor>
    <xdr:from>
      <xdr:col>11</xdr:col>
      <xdr:colOff>781050</xdr:colOff>
      <xdr:row>68</xdr:row>
      <xdr:rowOff>180975</xdr:rowOff>
    </xdr:from>
    <xdr:to>
      <xdr:col>11</xdr:col>
      <xdr:colOff>2197100</xdr:colOff>
      <xdr:row>68</xdr:row>
      <xdr:rowOff>1079500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65B1D4AD-3FE7-4B15-8DFC-F24F3C8D7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6950" y="69319775"/>
          <a:ext cx="1416050" cy="898525"/>
        </a:xfrm>
        <a:prstGeom prst="rect">
          <a:avLst/>
        </a:prstGeom>
      </xdr:spPr>
    </xdr:pic>
    <xdr:clientData/>
  </xdr:twoCellAnchor>
  <xdr:twoCellAnchor>
    <xdr:from>
      <xdr:col>11</xdr:col>
      <xdr:colOff>806450</xdr:colOff>
      <xdr:row>69</xdr:row>
      <xdr:rowOff>130175</xdr:rowOff>
    </xdr:from>
    <xdr:to>
      <xdr:col>11</xdr:col>
      <xdr:colOff>2159000</xdr:colOff>
      <xdr:row>69</xdr:row>
      <xdr:rowOff>1003300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8C8AD58F-4E1B-4025-A3AA-786D3A107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12350" y="70538975"/>
          <a:ext cx="1352550" cy="873125"/>
        </a:xfrm>
        <a:prstGeom prst="rect">
          <a:avLst/>
        </a:prstGeom>
      </xdr:spPr>
    </xdr:pic>
    <xdr:clientData/>
  </xdr:twoCellAnchor>
  <xdr:twoCellAnchor>
    <xdr:from>
      <xdr:col>11</xdr:col>
      <xdr:colOff>857250</xdr:colOff>
      <xdr:row>70</xdr:row>
      <xdr:rowOff>158750</xdr:rowOff>
    </xdr:from>
    <xdr:to>
      <xdr:col>11</xdr:col>
      <xdr:colOff>2171700</xdr:colOff>
      <xdr:row>70</xdr:row>
      <xdr:rowOff>990600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24F5D4CD-AF50-4073-8DCF-D8C8DA8DB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3150" y="71837550"/>
          <a:ext cx="1314450" cy="831850"/>
        </a:xfrm>
        <a:prstGeom prst="rect">
          <a:avLst/>
        </a:prstGeom>
      </xdr:spPr>
    </xdr:pic>
    <xdr:clientData/>
  </xdr:twoCellAnchor>
  <xdr:twoCellAnchor>
    <xdr:from>
      <xdr:col>11</xdr:col>
      <xdr:colOff>882650</xdr:colOff>
      <xdr:row>71</xdr:row>
      <xdr:rowOff>228601</xdr:rowOff>
    </xdr:from>
    <xdr:to>
      <xdr:col>11</xdr:col>
      <xdr:colOff>2082800</xdr:colOff>
      <xdr:row>71</xdr:row>
      <xdr:rowOff>1041401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1E7FC1CD-F61D-4A87-9C11-43797B1C52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88550" y="73177401"/>
          <a:ext cx="1200150" cy="812800"/>
        </a:xfrm>
        <a:prstGeom prst="rect">
          <a:avLst/>
        </a:prstGeom>
      </xdr:spPr>
    </xdr:pic>
    <xdr:clientData/>
  </xdr:twoCellAnchor>
  <xdr:twoCellAnchor>
    <xdr:from>
      <xdr:col>11</xdr:col>
      <xdr:colOff>717550</xdr:colOff>
      <xdr:row>72</xdr:row>
      <xdr:rowOff>231775</xdr:rowOff>
    </xdr:from>
    <xdr:to>
      <xdr:col>11</xdr:col>
      <xdr:colOff>2413000</xdr:colOff>
      <xdr:row>72</xdr:row>
      <xdr:rowOff>1079500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E147CD37-7DDD-4313-B810-1ABD72AF6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23450" y="74450575"/>
          <a:ext cx="1695450" cy="847725"/>
        </a:xfrm>
        <a:prstGeom prst="rect">
          <a:avLst/>
        </a:prstGeom>
      </xdr:spPr>
    </xdr:pic>
    <xdr:clientData/>
  </xdr:twoCellAnchor>
  <xdr:twoCellAnchor>
    <xdr:from>
      <xdr:col>11</xdr:col>
      <xdr:colOff>628650</xdr:colOff>
      <xdr:row>73</xdr:row>
      <xdr:rowOff>120650</xdr:rowOff>
    </xdr:from>
    <xdr:to>
      <xdr:col>11</xdr:col>
      <xdr:colOff>2311400</xdr:colOff>
      <xdr:row>73</xdr:row>
      <xdr:rowOff>1117599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BF17563F-C5F1-4D50-947B-330AC5AB7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34550" y="75609450"/>
          <a:ext cx="1682750" cy="996949"/>
        </a:xfrm>
        <a:prstGeom prst="rect">
          <a:avLst/>
        </a:prstGeom>
      </xdr:spPr>
    </xdr:pic>
    <xdr:clientData/>
  </xdr:twoCellAnchor>
  <xdr:twoCellAnchor>
    <xdr:from>
      <xdr:col>11</xdr:col>
      <xdr:colOff>615950</xdr:colOff>
      <xdr:row>74</xdr:row>
      <xdr:rowOff>69850</xdr:rowOff>
    </xdr:from>
    <xdr:to>
      <xdr:col>11</xdr:col>
      <xdr:colOff>2501900</xdr:colOff>
      <xdr:row>74</xdr:row>
      <xdr:rowOff>1181100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7E9A5B13-C3F9-4B4A-BEF3-0FFE3234F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21850" y="76828650"/>
          <a:ext cx="1885950" cy="1111250"/>
        </a:xfrm>
        <a:prstGeom prst="rect">
          <a:avLst/>
        </a:prstGeom>
      </xdr:spPr>
    </xdr:pic>
    <xdr:clientData/>
  </xdr:twoCellAnchor>
  <xdr:twoCellAnchor>
    <xdr:from>
      <xdr:col>11</xdr:col>
      <xdr:colOff>476250</xdr:colOff>
      <xdr:row>75</xdr:row>
      <xdr:rowOff>63501</xdr:rowOff>
    </xdr:from>
    <xdr:to>
      <xdr:col>11</xdr:col>
      <xdr:colOff>2552700</xdr:colOff>
      <xdr:row>75</xdr:row>
      <xdr:rowOff>1231901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8B186B29-336B-4163-BD2A-6CD38B809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82150" y="78092301"/>
          <a:ext cx="2076450" cy="1168400"/>
        </a:xfrm>
        <a:prstGeom prst="rect">
          <a:avLst/>
        </a:prstGeom>
      </xdr:spPr>
    </xdr:pic>
    <xdr:clientData/>
  </xdr:twoCellAnchor>
  <xdr:twoCellAnchor>
    <xdr:from>
      <xdr:col>11</xdr:col>
      <xdr:colOff>679450</xdr:colOff>
      <xdr:row>76</xdr:row>
      <xdr:rowOff>92075</xdr:rowOff>
    </xdr:from>
    <xdr:to>
      <xdr:col>11</xdr:col>
      <xdr:colOff>2552700</xdr:colOff>
      <xdr:row>76</xdr:row>
      <xdr:rowOff>1193800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1B044C3F-647C-423B-9826-89C6E5E05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5350" y="79390875"/>
          <a:ext cx="1873250" cy="1101725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77</xdr:row>
      <xdr:rowOff>104775</xdr:rowOff>
    </xdr:from>
    <xdr:to>
      <xdr:col>11</xdr:col>
      <xdr:colOff>2501900</xdr:colOff>
      <xdr:row>77</xdr:row>
      <xdr:rowOff>1206500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1447EC83-63B9-4041-8BF7-FCDA929D8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80673575"/>
          <a:ext cx="1835150" cy="1101725"/>
        </a:xfrm>
        <a:prstGeom prst="rect">
          <a:avLst/>
        </a:prstGeom>
      </xdr:spPr>
    </xdr:pic>
    <xdr:clientData/>
  </xdr:twoCellAnchor>
  <xdr:twoCellAnchor>
    <xdr:from>
      <xdr:col>11</xdr:col>
      <xdr:colOff>654050</xdr:colOff>
      <xdr:row>78</xdr:row>
      <xdr:rowOff>82550</xdr:rowOff>
    </xdr:from>
    <xdr:to>
      <xdr:col>11</xdr:col>
      <xdr:colOff>2565400</xdr:colOff>
      <xdr:row>78</xdr:row>
      <xdr:rowOff>1206500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47DAE8C3-18BA-4E0D-B37D-97F106529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59950" y="81921350"/>
          <a:ext cx="1911350" cy="1123950"/>
        </a:xfrm>
        <a:prstGeom prst="rect">
          <a:avLst/>
        </a:prstGeom>
      </xdr:spPr>
    </xdr:pic>
    <xdr:clientData/>
  </xdr:twoCellAnchor>
  <xdr:twoCellAnchor>
    <xdr:from>
      <xdr:col>11</xdr:col>
      <xdr:colOff>679450</xdr:colOff>
      <xdr:row>79</xdr:row>
      <xdr:rowOff>38100</xdr:rowOff>
    </xdr:from>
    <xdr:to>
      <xdr:col>11</xdr:col>
      <xdr:colOff>2641600</xdr:colOff>
      <xdr:row>79</xdr:row>
      <xdr:rowOff>1193799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D87A1159-94CE-4D91-8AA6-DD037F0CF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5350" y="83146900"/>
          <a:ext cx="1962150" cy="1155699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80</xdr:row>
      <xdr:rowOff>53975</xdr:rowOff>
    </xdr:from>
    <xdr:to>
      <xdr:col>11</xdr:col>
      <xdr:colOff>2451100</xdr:colOff>
      <xdr:row>80</xdr:row>
      <xdr:rowOff>1181100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2D4F93C4-4758-4FAF-A78B-9E4E665C9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50" y="84432775"/>
          <a:ext cx="1746250" cy="1127125"/>
        </a:xfrm>
        <a:prstGeom prst="rect">
          <a:avLst/>
        </a:prstGeom>
      </xdr:spPr>
    </xdr:pic>
    <xdr:clientData/>
  </xdr:twoCellAnchor>
  <xdr:twoCellAnchor>
    <xdr:from>
      <xdr:col>11</xdr:col>
      <xdr:colOff>692150</xdr:colOff>
      <xdr:row>81</xdr:row>
      <xdr:rowOff>69851</xdr:rowOff>
    </xdr:from>
    <xdr:to>
      <xdr:col>11</xdr:col>
      <xdr:colOff>2463800</xdr:colOff>
      <xdr:row>81</xdr:row>
      <xdr:rowOff>1079501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A24B7826-D9F8-4AE0-9BDD-27D136904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98050" y="85718651"/>
          <a:ext cx="1771650" cy="1009650"/>
        </a:xfrm>
        <a:prstGeom prst="rect">
          <a:avLst/>
        </a:prstGeom>
      </xdr:spPr>
    </xdr:pic>
    <xdr:clientData/>
  </xdr:twoCellAnchor>
  <xdr:twoCellAnchor>
    <xdr:from>
      <xdr:col>11</xdr:col>
      <xdr:colOff>679450</xdr:colOff>
      <xdr:row>82</xdr:row>
      <xdr:rowOff>107950</xdr:rowOff>
    </xdr:from>
    <xdr:to>
      <xdr:col>11</xdr:col>
      <xdr:colOff>2590800</xdr:colOff>
      <xdr:row>82</xdr:row>
      <xdr:rowOff>1155700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8A457B2F-69D8-487A-B92A-3B2BCA453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5350" y="87026750"/>
          <a:ext cx="1911350" cy="1047750"/>
        </a:xfrm>
        <a:prstGeom prst="rect">
          <a:avLst/>
        </a:prstGeom>
      </xdr:spPr>
    </xdr:pic>
    <xdr:clientData/>
  </xdr:twoCellAnchor>
  <xdr:twoCellAnchor>
    <xdr:from>
      <xdr:col>11</xdr:col>
      <xdr:colOff>577850</xdr:colOff>
      <xdr:row>83</xdr:row>
      <xdr:rowOff>63501</xdr:rowOff>
    </xdr:from>
    <xdr:to>
      <xdr:col>11</xdr:col>
      <xdr:colOff>2616200</xdr:colOff>
      <xdr:row>83</xdr:row>
      <xdr:rowOff>1092201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44AC5DC-1ECE-4EB3-B6BB-AF66864B4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0" y="88252301"/>
          <a:ext cx="2038350" cy="1028700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84</xdr:row>
      <xdr:rowOff>168275</xdr:rowOff>
    </xdr:from>
    <xdr:to>
      <xdr:col>11</xdr:col>
      <xdr:colOff>2578100</xdr:colOff>
      <xdr:row>84</xdr:row>
      <xdr:rowOff>1117600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80753049-8729-425F-B80B-F38EB5B45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89627075"/>
          <a:ext cx="1911350" cy="949325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85</xdr:row>
      <xdr:rowOff>155575</xdr:rowOff>
    </xdr:from>
    <xdr:to>
      <xdr:col>11</xdr:col>
      <xdr:colOff>2628900</xdr:colOff>
      <xdr:row>85</xdr:row>
      <xdr:rowOff>1206500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AF38D92C-E7F6-4529-A3AD-32BC956EF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90884375"/>
          <a:ext cx="1962150" cy="1050925"/>
        </a:xfrm>
        <a:prstGeom prst="rect">
          <a:avLst/>
        </a:prstGeom>
      </xdr:spPr>
    </xdr:pic>
    <xdr:clientData/>
  </xdr:twoCellAnchor>
  <xdr:twoCellAnchor>
    <xdr:from>
      <xdr:col>11</xdr:col>
      <xdr:colOff>730250</xdr:colOff>
      <xdr:row>86</xdr:row>
      <xdr:rowOff>158750</xdr:rowOff>
    </xdr:from>
    <xdr:to>
      <xdr:col>11</xdr:col>
      <xdr:colOff>2476500</xdr:colOff>
      <xdr:row>86</xdr:row>
      <xdr:rowOff>1143000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AC97BF70-8483-4A66-95E9-795B9637A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36150" y="92157550"/>
          <a:ext cx="1746250" cy="984250"/>
        </a:xfrm>
        <a:prstGeom prst="rect">
          <a:avLst/>
        </a:prstGeom>
      </xdr:spPr>
    </xdr:pic>
    <xdr:clientData/>
  </xdr:twoCellAnchor>
  <xdr:twoCellAnchor>
    <xdr:from>
      <xdr:col>11</xdr:col>
      <xdr:colOff>768350</xdr:colOff>
      <xdr:row>88</xdr:row>
      <xdr:rowOff>244475</xdr:rowOff>
    </xdr:from>
    <xdr:to>
      <xdr:col>11</xdr:col>
      <xdr:colOff>2171700</xdr:colOff>
      <xdr:row>88</xdr:row>
      <xdr:rowOff>1143000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43D4260C-83AB-419B-B477-D1AF46B9C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250" y="94783275"/>
          <a:ext cx="1403350" cy="898525"/>
        </a:xfrm>
        <a:prstGeom prst="rect">
          <a:avLst/>
        </a:prstGeom>
      </xdr:spPr>
    </xdr:pic>
    <xdr:clientData/>
  </xdr:twoCellAnchor>
  <xdr:twoCellAnchor>
    <xdr:from>
      <xdr:col>11</xdr:col>
      <xdr:colOff>692150</xdr:colOff>
      <xdr:row>89</xdr:row>
      <xdr:rowOff>158751</xdr:rowOff>
    </xdr:from>
    <xdr:to>
      <xdr:col>11</xdr:col>
      <xdr:colOff>2349500</xdr:colOff>
      <xdr:row>89</xdr:row>
      <xdr:rowOff>1181101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745BE382-64C3-40A8-B8FD-6D1221BA3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98050" y="95967551"/>
          <a:ext cx="1657350" cy="1022350"/>
        </a:xfrm>
        <a:prstGeom prst="rect">
          <a:avLst/>
        </a:prstGeom>
      </xdr:spPr>
    </xdr:pic>
    <xdr:clientData/>
  </xdr:twoCellAnchor>
  <xdr:twoCellAnchor>
    <xdr:from>
      <xdr:col>11</xdr:col>
      <xdr:colOff>717550</xdr:colOff>
      <xdr:row>90</xdr:row>
      <xdr:rowOff>158750</xdr:rowOff>
    </xdr:from>
    <xdr:to>
      <xdr:col>11</xdr:col>
      <xdr:colOff>2438400</xdr:colOff>
      <xdr:row>90</xdr:row>
      <xdr:rowOff>1143000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4517919E-237F-4B27-B670-EB6DE5928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23450" y="97237550"/>
          <a:ext cx="1720850" cy="984250"/>
        </a:xfrm>
        <a:prstGeom prst="rect">
          <a:avLst/>
        </a:prstGeom>
      </xdr:spPr>
    </xdr:pic>
    <xdr:clientData/>
  </xdr:twoCellAnchor>
  <xdr:twoCellAnchor>
    <xdr:from>
      <xdr:col>11</xdr:col>
      <xdr:colOff>615950</xdr:colOff>
      <xdr:row>91</xdr:row>
      <xdr:rowOff>165101</xdr:rowOff>
    </xdr:from>
    <xdr:to>
      <xdr:col>11</xdr:col>
      <xdr:colOff>2425700</xdr:colOff>
      <xdr:row>91</xdr:row>
      <xdr:rowOff>1117601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555D908B-D68F-4703-A703-B5B8DF853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21850" y="98513901"/>
          <a:ext cx="1809750" cy="952500"/>
        </a:xfrm>
        <a:prstGeom prst="rect">
          <a:avLst/>
        </a:prstGeom>
      </xdr:spPr>
    </xdr:pic>
    <xdr:clientData/>
  </xdr:twoCellAnchor>
  <xdr:twoCellAnchor>
    <xdr:from>
      <xdr:col>11</xdr:col>
      <xdr:colOff>501650</xdr:colOff>
      <xdr:row>92</xdr:row>
      <xdr:rowOff>79375</xdr:rowOff>
    </xdr:from>
    <xdr:to>
      <xdr:col>11</xdr:col>
      <xdr:colOff>2387600</xdr:colOff>
      <xdr:row>92</xdr:row>
      <xdr:rowOff>1155700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1C5B76AA-5F88-4567-82EB-91B44820E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07550" y="99698175"/>
          <a:ext cx="1885950" cy="1076325"/>
        </a:xfrm>
        <a:prstGeom prst="rect">
          <a:avLst/>
        </a:prstGeom>
      </xdr:spPr>
    </xdr:pic>
    <xdr:clientData/>
  </xdr:twoCellAnchor>
  <xdr:twoCellAnchor>
    <xdr:from>
      <xdr:col>11</xdr:col>
      <xdr:colOff>463550</xdr:colOff>
      <xdr:row>93</xdr:row>
      <xdr:rowOff>92075</xdr:rowOff>
    </xdr:from>
    <xdr:to>
      <xdr:col>11</xdr:col>
      <xdr:colOff>2451100</xdr:colOff>
      <xdr:row>93</xdr:row>
      <xdr:rowOff>1155700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D918E90B-CDC8-422F-BC87-08117FCBE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9450" y="100980875"/>
          <a:ext cx="1987550" cy="1063625"/>
        </a:xfrm>
        <a:prstGeom prst="rect">
          <a:avLst/>
        </a:prstGeom>
      </xdr:spPr>
    </xdr:pic>
    <xdr:clientData/>
  </xdr:twoCellAnchor>
  <xdr:twoCellAnchor>
    <xdr:from>
      <xdr:col>11</xdr:col>
      <xdr:colOff>450850</xdr:colOff>
      <xdr:row>94</xdr:row>
      <xdr:rowOff>57150</xdr:rowOff>
    </xdr:from>
    <xdr:to>
      <xdr:col>11</xdr:col>
      <xdr:colOff>2374900</xdr:colOff>
      <xdr:row>94</xdr:row>
      <xdr:rowOff>1193800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542FE40E-EA02-4A92-B837-74FBD0B7B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56750" y="102215950"/>
          <a:ext cx="1924050" cy="1136650"/>
        </a:xfrm>
        <a:prstGeom prst="rect">
          <a:avLst/>
        </a:prstGeom>
      </xdr:spPr>
    </xdr:pic>
    <xdr:clientData/>
  </xdr:twoCellAnchor>
  <xdr:twoCellAnchor>
    <xdr:from>
      <xdr:col>11</xdr:col>
      <xdr:colOff>450850</xdr:colOff>
      <xdr:row>95</xdr:row>
      <xdr:rowOff>76200</xdr:rowOff>
    </xdr:from>
    <xdr:to>
      <xdr:col>11</xdr:col>
      <xdr:colOff>2540000</xdr:colOff>
      <xdr:row>95</xdr:row>
      <xdr:rowOff>1206499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55321D88-90A7-4C82-8869-D9FEBF459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56750" y="103505000"/>
          <a:ext cx="2089150" cy="1130299"/>
        </a:xfrm>
        <a:prstGeom prst="rect">
          <a:avLst/>
        </a:prstGeom>
      </xdr:spPr>
    </xdr:pic>
    <xdr:clientData/>
  </xdr:twoCellAnchor>
  <xdr:twoCellAnchor>
    <xdr:from>
      <xdr:col>11</xdr:col>
      <xdr:colOff>825500</xdr:colOff>
      <xdr:row>87</xdr:row>
      <xdr:rowOff>127001</xdr:rowOff>
    </xdr:from>
    <xdr:to>
      <xdr:col>11</xdr:col>
      <xdr:colOff>2451100</xdr:colOff>
      <xdr:row>87</xdr:row>
      <xdr:rowOff>1216165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F06A203D-EB1B-4844-99E0-9D2AA6F76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1400" y="93395801"/>
          <a:ext cx="1625600" cy="1089164"/>
        </a:xfrm>
        <a:prstGeom prst="rect">
          <a:avLst/>
        </a:prstGeom>
      </xdr:spPr>
    </xdr:pic>
    <xdr:clientData/>
  </xdr:twoCellAnchor>
  <xdr:twoCellAnchor>
    <xdr:from>
      <xdr:col>11</xdr:col>
      <xdr:colOff>742950</xdr:colOff>
      <xdr:row>96</xdr:row>
      <xdr:rowOff>155575</xdr:rowOff>
    </xdr:from>
    <xdr:to>
      <xdr:col>11</xdr:col>
      <xdr:colOff>2451100</xdr:colOff>
      <xdr:row>96</xdr:row>
      <xdr:rowOff>1155700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336BB86-FE07-4A27-9B18-97AC990DC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48850" y="104854375"/>
          <a:ext cx="1708150" cy="1000125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97</xdr:row>
      <xdr:rowOff>44451</xdr:rowOff>
    </xdr:from>
    <xdr:to>
      <xdr:col>11</xdr:col>
      <xdr:colOff>2336800</xdr:colOff>
      <xdr:row>97</xdr:row>
      <xdr:rowOff>1219200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289AB20A-1542-473E-B900-9D83AAEDD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06013251"/>
          <a:ext cx="1670050" cy="1174749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98</xdr:row>
      <xdr:rowOff>44451</xdr:rowOff>
    </xdr:from>
    <xdr:to>
      <xdr:col>11</xdr:col>
      <xdr:colOff>2336800</xdr:colOff>
      <xdr:row>98</xdr:row>
      <xdr:rowOff>1219200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D9E0510B-D59C-431D-AE48-F322A3947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07283251"/>
          <a:ext cx="1670050" cy="1174749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99</xdr:row>
      <xdr:rowOff>44451</xdr:rowOff>
    </xdr:from>
    <xdr:to>
      <xdr:col>11</xdr:col>
      <xdr:colOff>2336800</xdr:colOff>
      <xdr:row>99</xdr:row>
      <xdr:rowOff>1219200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4B3F43B3-B459-4E02-A831-7B0866B80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08553251"/>
          <a:ext cx="1670050" cy="1174749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100</xdr:row>
      <xdr:rowOff>44451</xdr:rowOff>
    </xdr:from>
    <xdr:to>
      <xdr:col>11</xdr:col>
      <xdr:colOff>2336800</xdr:colOff>
      <xdr:row>100</xdr:row>
      <xdr:rowOff>1219200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5BAAB17C-CBFD-4800-9C7A-4483D958D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09823251"/>
          <a:ext cx="1670050" cy="1174749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101</xdr:row>
      <xdr:rowOff>44451</xdr:rowOff>
    </xdr:from>
    <xdr:to>
      <xdr:col>11</xdr:col>
      <xdr:colOff>2336800</xdr:colOff>
      <xdr:row>101</xdr:row>
      <xdr:rowOff>1219200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5682CA99-5BDC-4922-B643-D698FD423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11093251"/>
          <a:ext cx="1670050" cy="1174749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102</xdr:row>
      <xdr:rowOff>44451</xdr:rowOff>
    </xdr:from>
    <xdr:to>
      <xdr:col>11</xdr:col>
      <xdr:colOff>2336800</xdr:colOff>
      <xdr:row>102</xdr:row>
      <xdr:rowOff>1219200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50014FAD-0387-4C19-B156-597ED120E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12363251"/>
          <a:ext cx="1670050" cy="1174749"/>
        </a:xfrm>
        <a:prstGeom prst="rect">
          <a:avLst/>
        </a:prstGeom>
      </xdr:spPr>
    </xdr:pic>
    <xdr:clientData/>
  </xdr:twoCellAnchor>
  <xdr:twoCellAnchor>
    <xdr:from>
      <xdr:col>11</xdr:col>
      <xdr:colOff>82550</xdr:colOff>
      <xdr:row>103</xdr:row>
      <xdr:rowOff>209551</xdr:rowOff>
    </xdr:from>
    <xdr:to>
      <xdr:col>11</xdr:col>
      <xdr:colOff>2933700</xdr:colOff>
      <xdr:row>103</xdr:row>
      <xdr:rowOff>1168401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B466696C-23F3-41FE-B31C-BCDCC0772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8450" y="116338351"/>
          <a:ext cx="2851150" cy="958850"/>
        </a:xfrm>
        <a:prstGeom prst="rect">
          <a:avLst/>
        </a:prstGeom>
      </xdr:spPr>
    </xdr:pic>
    <xdr:clientData/>
  </xdr:twoCellAnchor>
  <xdr:twoCellAnchor>
    <xdr:from>
      <xdr:col>11</xdr:col>
      <xdr:colOff>908050</xdr:colOff>
      <xdr:row>104</xdr:row>
      <xdr:rowOff>44450</xdr:rowOff>
    </xdr:from>
    <xdr:to>
      <xdr:col>11</xdr:col>
      <xdr:colOff>2019300</xdr:colOff>
      <xdr:row>104</xdr:row>
      <xdr:rowOff>1193800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1A8D505E-1303-4F90-ABF4-EE40BD406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13950" y="117443250"/>
          <a:ext cx="1111250" cy="1149350"/>
        </a:xfrm>
        <a:prstGeom prst="rect">
          <a:avLst/>
        </a:prstGeom>
      </xdr:spPr>
    </xdr:pic>
    <xdr:clientData/>
  </xdr:twoCellAnchor>
  <xdr:twoCellAnchor>
    <xdr:from>
      <xdr:col>11</xdr:col>
      <xdr:colOff>971550</xdr:colOff>
      <xdr:row>105</xdr:row>
      <xdr:rowOff>101601</xdr:rowOff>
    </xdr:from>
    <xdr:to>
      <xdr:col>11</xdr:col>
      <xdr:colOff>2095500</xdr:colOff>
      <xdr:row>105</xdr:row>
      <xdr:rowOff>1219200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FF706484-18CD-41E8-AA21-B3EB750CF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77450" y="118770401"/>
          <a:ext cx="1123950" cy="1117599"/>
        </a:xfrm>
        <a:prstGeom prst="rect">
          <a:avLst/>
        </a:prstGeom>
      </xdr:spPr>
    </xdr:pic>
    <xdr:clientData/>
  </xdr:twoCellAnchor>
  <xdr:twoCellAnchor>
    <xdr:from>
      <xdr:col>11</xdr:col>
      <xdr:colOff>895350</xdr:colOff>
      <xdr:row>106</xdr:row>
      <xdr:rowOff>66675</xdr:rowOff>
    </xdr:from>
    <xdr:to>
      <xdr:col>11</xdr:col>
      <xdr:colOff>2260600</xdr:colOff>
      <xdr:row>106</xdr:row>
      <xdr:rowOff>1231900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6F88C521-8706-46BC-8EE2-F63E40875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1250" y="120005475"/>
          <a:ext cx="1365250" cy="1165225"/>
        </a:xfrm>
        <a:prstGeom prst="rect">
          <a:avLst/>
        </a:prstGeom>
      </xdr:spPr>
    </xdr:pic>
    <xdr:clientData/>
  </xdr:twoCellAnchor>
  <xdr:twoCellAnchor>
    <xdr:from>
      <xdr:col>11</xdr:col>
      <xdr:colOff>565150</xdr:colOff>
      <xdr:row>107</xdr:row>
      <xdr:rowOff>155575</xdr:rowOff>
    </xdr:from>
    <xdr:to>
      <xdr:col>11</xdr:col>
      <xdr:colOff>2616200</xdr:colOff>
      <xdr:row>107</xdr:row>
      <xdr:rowOff>1143000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EC7C9083-5850-432C-AFC0-F62A501CA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71050" y="121364375"/>
          <a:ext cx="2051050" cy="987425"/>
        </a:xfrm>
        <a:prstGeom prst="rect">
          <a:avLst/>
        </a:prstGeom>
      </xdr:spPr>
    </xdr:pic>
    <xdr:clientData/>
  </xdr:twoCellAnchor>
  <xdr:twoCellAnchor>
    <xdr:from>
      <xdr:col>11</xdr:col>
      <xdr:colOff>476250</xdr:colOff>
      <xdr:row>108</xdr:row>
      <xdr:rowOff>196850</xdr:rowOff>
    </xdr:from>
    <xdr:to>
      <xdr:col>11</xdr:col>
      <xdr:colOff>2476500</xdr:colOff>
      <xdr:row>108</xdr:row>
      <xdr:rowOff>1054100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BA37FB75-9B68-4869-B7A4-115CE63A1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82150" y="122675650"/>
          <a:ext cx="2000250" cy="857250"/>
        </a:xfrm>
        <a:prstGeom prst="rect">
          <a:avLst/>
        </a:prstGeom>
      </xdr:spPr>
    </xdr:pic>
    <xdr:clientData/>
  </xdr:twoCellAnchor>
  <xdr:twoCellAnchor>
    <xdr:from>
      <xdr:col>11</xdr:col>
      <xdr:colOff>654050</xdr:colOff>
      <xdr:row>109</xdr:row>
      <xdr:rowOff>177801</xdr:rowOff>
    </xdr:from>
    <xdr:to>
      <xdr:col>11</xdr:col>
      <xdr:colOff>2362200</xdr:colOff>
      <xdr:row>109</xdr:row>
      <xdr:rowOff>1028701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7F1C3B33-2056-44B0-94FF-04DCB4BF6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59950" y="123926601"/>
          <a:ext cx="1708150" cy="850900"/>
        </a:xfrm>
        <a:prstGeom prst="rect">
          <a:avLst/>
        </a:prstGeom>
      </xdr:spPr>
    </xdr:pic>
    <xdr:clientData/>
  </xdr:twoCellAnchor>
  <xdr:twoCellAnchor>
    <xdr:from>
      <xdr:col>11</xdr:col>
      <xdr:colOff>920750</xdr:colOff>
      <xdr:row>110</xdr:row>
      <xdr:rowOff>79375</xdr:rowOff>
    </xdr:from>
    <xdr:to>
      <xdr:col>11</xdr:col>
      <xdr:colOff>2032000</xdr:colOff>
      <xdr:row>110</xdr:row>
      <xdr:rowOff>1231900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6189B307-67B2-4CF1-AA13-95347B2BC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26650" y="125098175"/>
          <a:ext cx="1111250" cy="1152525"/>
        </a:xfrm>
        <a:prstGeom prst="rect">
          <a:avLst/>
        </a:prstGeom>
      </xdr:spPr>
    </xdr:pic>
    <xdr:clientData/>
  </xdr:twoCellAnchor>
  <xdr:twoCellAnchor>
    <xdr:from>
      <xdr:col>11</xdr:col>
      <xdr:colOff>831850</xdr:colOff>
      <xdr:row>111</xdr:row>
      <xdr:rowOff>82551</xdr:rowOff>
    </xdr:from>
    <xdr:to>
      <xdr:col>11</xdr:col>
      <xdr:colOff>2082800</xdr:colOff>
      <xdr:row>111</xdr:row>
      <xdr:rowOff>1193801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81A7FB1B-C9A8-4DED-A4E2-1BA29CCE8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50" y="126371351"/>
          <a:ext cx="1250950" cy="1111250"/>
        </a:xfrm>
        <a:prstGeom prst="rect">
          <a:avLst/>
        </a:prstGeom>
      </xdr:spPr>
    </xdr:pic>
    <xdr:clientData/>
  </xdr:twoCellAnchor>
  <xdr:twoCellAnchor>
    <xdr:from>
      <xdr:col>11</xdr:col>
      <xdr:colOff>819150</xdr:colOff>
      <xdr:row>112</xdr:row>
      <xdr:rowOff>95250</xdr:rowOff>
    </xdr:from>
    <xdr:to>
      <xdr:col>11</xdr:col>
      <xdr:colOff>2070100</xdr:colOff>
      <xdr:row>112</xdr:row>
      <xdr:rowOff>1219200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86D3E6A4-E069-4BEE-A3E3-9D79220CBA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5050" y="127654050"/>
          <a:ext cx="1250950" cy="1123950"/>
        </a:xfrm>
        <a:prstGeom prst="rect">
          <a:avLst/>
        </a:prstGeom>
      </xdr:spPr>
    </xdr:pic>
    <xdr:clientData/>
  </xdr:twoCellAnchor>
  <xdr:twoCellAnchor>
    <xdr:from>
      <xdr:col>11</xdr:col>
      <xdr:colOff>273050</xdr:colOff>
      <xdr:row>113</xdr:row>
      <xdr:rowOff>139701</xdr:rowOff>
    </xdr:from>
    <xdr:to>
      <xdr:col>11</xdr:col>
      <xdr:colOff>2603500</xdr:colOff>
      <xdr:row>113</xdr:row>
      <xdr:rowOff>1117601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30FC32D4-2CA2-4B3E-A8EE-9EAA484D9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78950" y="128968501"/>
          <a:ext cx="2330450" cy="977900"/>
        </a:xfrm>
        <a:prstGeom prst="rect">
          <a:avLst/>
        </a:prstGeom>
      </xdr:spPr>
    </xdr:pic>
    <xdr:clientData/>
  </xdr:twoCellAnchor>
  <xdr:twoCellAnchor>
    <xdr:from>
      <xdr:col>11</xdr:col>
      <xdr:colOff>920750</xdr:colOff>
      <xdr:row>114</xdr:row>
      <xdr:rowOff>79375</xdr:rowOff>
    </xdr:from>
    <xdr:to>
      <xdr:col>11</xdr:col>
      <xdr:colOff>2298700</xdr:colOff>
      <xdr:row>114</xdr:row>
      <xdr:rowOff>1219200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E7905118-3950-4EF4-A204-5A598ED7C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26650" y="130178175"/>
          <a:ext cx="1377950" cy="1139825"/>
        </a:xfrm>
        <a:prstGeom prst="rect">
          <a:avLst/>
        </a:prstGeom>
      </xdr:spPr>
    </xdr:pic>
    <xdr:clientData/>
  </xdr:twoCellAnchor>
  <xdr:twoCellAnchor>
    <xdr:from>
      <xdr:col>11</xdr:col>
      <xdr:colOff>730250</xdr:colOff>
      <xdr:row>115</xdr:row>
      <xdr:rowOff>79375</xdr:rowOff>
    </xdr:from>
    <xdr:to>
      <xdr:col>11</xdr:col>
      <xdr:colOff>2159000</xdr:colOff>
      <xdr:row>115</xdr:row>
      <xdr:rowOff>1231900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CB4764CA-A3BC-4FB5-BC2E-94F374F18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36150" y="131448175"/>
          <a:ext cx="1428750" cy="1152525"/>
        </a:xfrm>
        <a:prstGeom prst="rect">
          <a:avLst/>
        </a:prstGeom>
      </xdr:spPr>
    </xdr:pic>
    <xdr:clientData/>
  </xdr:twoCellAnchor>
  <xdr:twoCellAnchor>
    <xdr:from>
      <xdr:col>11</xdr:col>
      <xdr:colOff>692150</xdr:colOff>
      <xdr:row>116</xdr:row>
      <xdr:rowOff>69850</xdr:rowOff>
    </xdr:from>
    <xdr:to>
      <xdr:col>11</xdr:col>
      <xdr:colOff>2374900</xdr:colOff>
      <xdr:row>116</xdr:row>
      <xdr:rowOff>1130300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508E1924-8EE0-4252-87B6-F57EEAC9C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98050" y="132708650"/>
          <a:ext cx="1682750" cy="1060450"/>
        </a:xfrm>
        <a:prstGeom prst="rect">
          <a:avLst/>
        </a:prstGeom>
      </xdr:spPr>
    </xdr:pic>
    <xdr:clientData/>
  </xdr:twoCellAnchor>
  <xdr:twoCellAnchor>
    <xdr:from>
      <xdr:col>11</xdr:col>
      <xdr:colOff>260350</xdr:colOff>
      <xdr:row>117</xdr:row>
      <xdr:rowOff>228601</xdr:rowOff>
    </xdr:from>
    <xdr:to>
      <xdr:col>11</xdr:col>
      <xdr:colOff>2692400</xdr:colOff>
      <xdr:row>117</xdr:row>
      <xdr:rowOff>1092201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4D8619A7-860B-4856-82BA-174881AA0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66250" y="134137401"/>
          <a:ext cx="2432050" cy="863600"/>
        </a:xfrm>
        <a:prstGeom prst="rect">
          <a:avLst/>
        </a:prstGeom>
      </xdr:spPr>
    </xdr:pic>
    <xdr:clientData/>
  </xdr:twoCellAnchor>
  <xdr:twoCellAnchor>
    <xdr:from>
      <xdr:col>11</xdr:col>
      <xdr:colOff>501650</xdr:colOff>
      <xdr:row>118</xdr:row>
      <xdr:rowOff>130175</xdr:rowOff>
    </xdr:from>
    <xdr:to>
      <xdr:col>11</xdr:col>
      <xdr:colOff>2641600</xdr:colOff>
      <xdr:row>118</xdr:row>
      <xdr:rowOff>1143000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92EF8160-30D9-464F-A0C8-3C29B3CF8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07550" y="135308975"/>
          <a:ext cx="2139950" cy="1012825"/>
        </a:xfrm>
        <a:prstGeom prst="rect">
          <a:avLst/>
        </a:prstGeom>
      </xdr:spPr>
    </xdr:pic>
    <xdr:clientData/>
  </xdr:twoCellAnchor>
  <xdr:twoCellAnchor>
    <xdr:from>
      <xdr:col>11</xdr:col>
      <xdr:colOff>323850</xdr:colOff>
      <xdr:row>119</xdr:row>
      <xdr:rowOff>120650</xdr:rowOff>
    </xdr:from>
    <xdr:to>
      <xdr:col>11</xdr:col>
      <xdr:colOff>2794000</xdr:colOff>
      <xdr:row>119</xdr:row>
      <xdr:rowOff>1193799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C8D9CB3E-DAE1-4C0D-BEEF-628173AC45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29750" y="136569450"/>
          <a:ext cx="2470150" cy="1073149"/>
        </a:xfrm>
        <a:prstGeom prst="rect">
          <a:avLst/>
        </a:prstGeom>
      </xdr:spPr>
    </xdr:pic>
    <xdr:clientData/>
  </xdr:twoCellAnchor>
  <xdr:twoCellAnchor>
    <xdr:from>
      <xdr:col>11</xdr:col>
      <xdr:colOff>438150</xdr:colOff>
      <xdr:row>120</xdr:row>
      <xdr:rowOff>95250</xdr:rowOff>
    </xdr:from>
    <xdr:to>
      <xdr:col>11</xdr:col>
      <xdr:colOff>2743200</xdr:colOff>
      <xdr:row>120</xdr:row>
      <xdr:rowOff>1193800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2DCB760B-9E62-42C9-A275-09D71F87A2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4050" y="137814050"/>
          <a:ext cx="2305050" cy="1098550"/>
        </a:xfrm>
        <a:prstGeom prst="rect">
          <a:avLst/>
        </a:prstGeom>
      </xdr:spPr>
    </xdr:pic>
    <xdr:clientData/>
  </xdr:twoCellAnchor>
  <xdr:twoCellAnchor>
    <xdr:from>
      <xdr:col>11</xdr:col>
      <xdr:colOff>1123950</xdr:colOff>
      <xdr:row>121</xdr:row>
      <xdr:rowOff>76201</xdr:rowOff>
    </xdr:from>
    <xdr:to>
      <xdr:col>11</xdr:col>
      <xdr:colOff>1955800</xdr:colOff>
      <xdr:row>121</xdr:row>
      <xdr:rowOff>1219200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07F90724-B007-49E4-948C-0B3CD1FC7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29850" y="139065001"/>
          <a:ext cx="831850" cy="1142999"/>
        </a:xfrm>
        <a:prstGeom prst="rect">
          <a:avLst/>
        </a:prstGeom>
      </xdr:spPr>
    </xdr:pic>
    <xdr:clientData/>
  </xdr:twoCellAnchor>
  <xdr:twoCellAnchor>
    <xdr:from>
      <xdr:col>11</xdr:col>
      <xdr:colOff>1123950</xdr:colOff>
      <xdr:row>122</xdr:row>
      <xdr:rowOff>76201</xdr:rowOff>
    </xdr:from>
    <xdr:to>
      <xdr:col>11</xdr:col>
      <xdr:colOff>1955800</xdr:colOff>
      <xdr:row>122</xdr:row>
      <xdr:rowOff>1219200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91CBD5A8-3D0E-405B-98FB-15F58D445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29850" y="140335001"/>
          <a:ext cx="831850" cy="1142999"/>
        </a:xfrm>
        <a:prstGeom prst="rect">
          <a:avLst/>
        </a:prstGeom>
      </xdr:spPr>
    </xdr:pic>
    <xdr:clientData/>
  </xdr:twoCellAnchor>
  <xdr:twoCellAnchor>
    <xdr:from>
      <xdr:col>11</xdr:col>
      <xdr:colOff>1123950</xdr:colOff>
      <xdr:row>123</xdr:row>
      <xdr:rowOff>76201</xdr:rowOff>
    </xdr:from>
    <xdr:to>
      <xdr:col>11</xdr:col>
      <xdr:colOff>1955800</xdr:colOff>
      <xdr:row>123</xdr:row>
      <xdr:rowOff>1219200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701F74D1-8C45-473A-808F-1B34C73FD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29850" y="141605001"/>
          <a:ext cx="831850" cy="1142999"/>
        </a:xfrm>
        <a:prstGeom prst="rect">
          <a:avLst/>
        </a:prstGeom>
      </xdr:spPr>
    </xdr:pic>
    <xdr:clientData/>
  </xdr:twoCellAnchor>
  <xdr:twoCellAnchor>
    <xdr:from>
      <xdr:col>11</xdr:col>
      <xdr:colOff>1123950</xdr:colOff>
      <xdr:row>124</xdr:row>
      <xdr:rowOff>76201</xdr:rowOff>
    </xdr:from>
    <xdr:to>
      <xdr:col>11</xdr:col>
      <xdr:colOff>1955800</xdr:colOff>
      <xdr:row>124</xdr:row>
      <xdr:rowOff>1219200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C57773C0-54C6-43BB-AC77-DF4AE3172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29850" y="142875001"/>
          <a:ext cx="831850" cy="1142999"/>
        </a:xfrm>
        <a:prstGeom prst="rect">
          <a:avLst/>
        </a:prstGeom>
      </xdr:spPr>
    </xdr:pic>
    <xdr:clientData/>
  </xdr:twoCellAnchor>
  <xdr:twoCellAnchor>
    <xdr:from>
      <xdr:col>11</xdr:col>
      <xdr:colOff>1123950</xdr:colOff>
      <xdr:row>125</xdr:row>
      <xdr:rowOff>76201</xdr:rowOff>
    </xdr:from>
    <xdr:to>
      <xdr:col>11</xdr:col>
      <xdr:colOff>1955800</xdr:colOff>
      <xdr:row>125</xdr:row>
      <xdr:rowOff>1219200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56901AD0-6BBE-4499-A766-7055C2242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29850" y="144145001"/>
          <a:ext cx="831850" cy="1142999"/>
        </a:xfrm>
        <a:prstGeom prst="rect">
          <a:avLst/>
        </a:prstGeom>
      </xdr:spPr>
    </xdr:pic>
    <xdr:clientData/>
  </xdr:twoCellAnchor>
  <xdr:twoCellAnchor>
    <xdr:from>
      <xdr:col>11</xdr:col>
      <xdr:colOff>1085850</xdr:colOff>
      <xdr:row>126</xdr:row>
      <xdr:rowOff>53975</xdr:rowOff>
    </xdr:from>
    <xdr:to>
      <xdr:col>11</xdr:col>
      <xdr:colOff>1943100</xdr:colOff>
      <xdr:row>126</xdr:row>
      <xdr:rowOff>1206500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68F685D6-9022-4392-B681-93FB750FD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91750" y="145392775"/>
          <a:ext cx="857250" cy="1152525"/>
        </a:xfrm>
        <a:prstGeom prst="rect">
          <a:avLst/>
        </a:prstGeom>
      </xdr:spPr>
    </xdr:pic>
    <xdr:clientData/>
  </xdr:twoCellAnchor>
  <xdr:twoCellAnchor>
    <xdr:from>
      <xdr:col>11</xdr:col>
      <xdr:colOff>1085850</xdr:colOff>
      <xdr:row>127</xdr:row>
      <xdr:rowOff>53975</xdr:rowOff>
    </xdr:from>
    <xdr:to>
      <xdr:col>11</xdr:col>
      <xdr:colOff>1943100</xdr:colOff>
      <xdr:row>127</xdr:row>
      <xdr:rowOff>1206500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56C8A7D6-71C4-4316-AD1A-D6207341C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91750" y="146662775"/>
          <a:ext cx="857250" cy="1152525"/>
        </a:xfrm>
        <a:prstGeom prst="rect">
          <a:avLst/>
        </a:prstGeom>
      </xdr:spPr>
    </xdr:pic>
    <xdr:clientData/>
  </xdr:twoCellAnchor>
  <xdr:twoCellAnchor>
    <xdr:from>
      <xdr:col>11</xdr:col>
      <xdr:colOff>1085850</xdr:colOff>
      <xdr:row>128</xdr:row>
      <xdr:rowOff>53975</xdr:rowOff>
    </xdr:from>
    <xdr:to>
      <xdr:col>11</xdr:col>
      <xdr:colOff>1943100</xdr:colOff>
      <xdr:row>128</xdr:row>
      <xdr:rowOff>1206500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86FDF7BF-1FBD-4651-93F2-3FB8FFD29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91750" y="147932775"/>
          <a:ext cx="857250" cy="1152525"/>
        </a:xfrm>
        <a:prstGeom prst="rect">
          <a:avLst/>
        </a:prstGeom>
      </xdr:spPr>
    </xdr:pic>
    <xdr:clientData/>
  </xdr:twoCellAnchor>
  <xdr:twoCellAnchor>
    <xdr:from>
      <xdr:col>11</xdr:col>
      <xdr:colOff>1085850</xdr:colOff>
      <xdr:row>129</xdr:row>
      <xdr:rowOff>53975</xdr:rowOff>
    </xdr:from>
    <xdr:to>
      <xdr:col>11</xdr:col>
      <xdr:colOff>1943100</xdr:colOff>
      <xdr:row>129</xdr:row>
      <xdr:rowOff>1206500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9CD7044B-C873-42AC-905A-40F4A996E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91750" y="149202775"/>
          <a:ext cx="857250" cy="1152525"/>
        </a:xfrm>
        <a:prstGeom prst="rect">
          <a:avLst/>
        </a:prstGeom>
      </xdr:spPr>
    </xdr:pic>
    <xdr:clientData/>
  </xdr:twoCellAnchor>
  <xdr:twoCellAnchor>
    <xdr:from>
      <xdr:col>11</xdr:col>
      <xdr:colOff>1085850</xdr:colOff>
      <xdr:row>130</xdr:row>
      <xdr:rowOff>53975</xdr:rowOff>
    </xdr:from>
    <xdr:to>
      <xdr:col>11</xdr:col>
      <xdr:colOff>1943100</xdr:colOff>
      <xdr:row>130</xdr:row>
      <xdr:rowOff>1206500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BA17EBA0-0531-4E28-AE73-588F1195E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91750" y="150472775"/>
          <a:ext cx="857250" cy="1152525"/>
        </a:xfrm>
        <a:prstGeom prst="rect">
          <a:avLst/>
        </a:prstGeom>
      </xdr:spPr>
    </xdr:pic>
    <xdr:clientData/>
  </xdr:twoCellAnchor>
  <xdr:twoCellAnchor>
    <xdr:from>
      <xdr:col>11</xdr:col>
      <xdr:colOff>133350</xdr:colOff>
      <xdr:row>131</xdr:row>
      <xdr:rowOff>307975</xdr:rowOff>
    </xdr:from>
    <xdr:to>
      <xdr:col>11</xdr:col>
      <xdr:colOff>2895600</xdr:colOff>
      <xdr:row>131</xdr:row>
      <xdr:rowOff>927100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4C30EE6A-8F9E-4978-96B4-E46BFDA59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9250" y="151996775"/>
          <a:ext cx="2762250" cy="619125"/>
        </a:xfrm>
        <a:prstGeom prst="rect">
          <a:avLst/>
        </a:prstGeom>
      </xdr:spPr>
    </xdr:pic>
    <xdr:clientData/>
  </xdr:twoCellAnchor>
  <xdr:twoCellAnchor>
    <xdr:from>
      <xdr:col>11</xdr:col>
      <xdr:colOff>349250</xdr:colOff>
      <xdr:row>132</xdr:row>
      <xdr:rowOff>57150</xdr:rowOff>
    </xdr:from>
    <xdr:to>
      <xdr:col>11</xdr:col>
      <xdr:colOff>2692400</xdr:colOff>
      <xdr:row>132</xdr:row>
      <xdr:rowOff>1206500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E7B80B80-01C4-4742-8491-BF1F5976C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55150" y="153015950"/>
          <a:ext cx="2343150" cy="1149350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133</xdr:row>
      <xdr:rowOff>63500</xdr:rowOff>
    </xdr:from>
    <xdr:to>
      <xdr:col>11</xdr:col>
      <xdr:colOff>2413000</xdr:colOff>
      <xdr:row>133</xdr:row>
      <xdr:rowOff>1219200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44BF78E8-FDF3-4C7E-8415-5E050F2C8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54292300"/>
          <a:ext cx="1746250" cy="1155700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134</xdr:row>
      <xdr:rowOff>63500</xdr:rowOff>
    </xdr:from>
    <xdr:to>
      <xdr:col>11</xdr:col>
      <xdr:colOff>2413000</xdr:colOff>
      <xdr:row>134</xdr:row>
      <xdr:rowOff>1219200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B0FD7AA1-EA2C-4446-92DB-F67294D54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55562300"/>
          <a:ext cx="1746250" cy="1155700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135</xdr:row>
      <xdr:rowOff>63500</xdr:rowOff>
    </xdr:from>
    <xdr:to>
      <xdr:col>11</xdr:col>
      <xdr:colOff>2413000</xdr:colOff>
      <xdr:row>135</xdr:row>
      <xdr:rowOff>1219200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E05438B4-94C1-474D-86D7-835943118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56832300"/>
          <a:ext cx="1746250" cy="1155700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136</xdr:row>
      <xdr:rowOff>63500</xdr:rowOff>
    </xdr:from>
    <xdr:to>
      <xdr:col>11</xdr:col>
      <xdr:colOff>2413000</xdr:colOff>
      <xdr:row>136</xdr:row>
      <xdr:rowOff>1219200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94D72AE8-A4A8-4822-94A1-B5AD31929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58102300"/>
          <a:ext cx="1746250" cy="1155700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137</xdr:row>
      <xdr:rowOff>63500</xdr:rowOff>
    </xdr:from>
    <xdr:to>
      <xdr:col>11</xdr:col>
      <xdr:colOff>2413000</xdr:colOff>
      <xdr:row>137</xdr:row>
      <xdr:rowOff>1219200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2D0045AC-5A0B-4F32-A6E2-657C63028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59372300"/>
          <a:ext cx="1746250" cy="1155700"/>
        </a:xfrm>
        <a:prstGeom prst="rect">
          <a:avLst/>
        </a:prstGeom>
      </xdr:spPr>
    </xdr:pic>
    <xdr:clientData/>
  </xdr:twoCellAnchor>
  <xdr:twoCellAnchor>
    <xdr:from>
      <xdr:col>11</xdr:col>
      <xdr:colOff>666750</xdr:colOff>
      <xdr:row>138</xdr:row>
      <xdr:rowOff>63500</xdr:rowOff>
    </xdr:from>
    <xdr:to>
      <xdr:col>11</xdr:col>
      <xdr:colOff>2413000</xdr:colOff>
      <xdr:row>138</xdr:row>
      <xdr:rowOff>1219200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53761B84-C1A1-41ED-B86B-A4D2DC0CE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50" y="160642300"/>
          <a:ext cx="1746250" cy="1155700"/>
        </a:xfrm>
        <a:prstGeom prst="rect">
          <a:avLst/>
        </a:prstGeom>
      </xdr:spPr>
    </xdr:pic>
    <xdr:clientData/>
  </xdr:twoCellAnchor>
  <xdr:twoCellAnchor>
    <xdr:from>
      <xdr:col>11</xdr:col>
      <xdr:colOff>196850</xdr:colOff>
      <xdr:row>139</xdr:row>
      <xdr:rowOff>206375</xdr:rowOff>
    </xdr:from>
    <xdr:to>
      <xdr:col>11</xdr:col>
      <xdr:colOff>2895600</xdr:colOff>
      <xdr:row>139</xdr:row>
      <xdr:rowOff>990600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0B3E1816-6D3C-48EE-BE08-62FECC676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02750" y="162055175"/>
          <a:ext cx="2698750" cy="784225"/>
        </a:xfrm>
        <a:prstGeom prst="rect">
          <a:avLst/>
        </a:prstGeom>
      </xdr:spPr>
    </xdr:pic>
    <xdr:clientData/>
  </xdr:twoCellAnchor>
  <xdr:twoCellAnchor>
    <xdr:from>
      <xdr:col>11</xdr:col>
      <xdr:colOff>196850</xdr:colOff>
      <xdr:row>140</xdr:row>
      <xdr:rowOff>206375</xdr:rowOff>
    </xdr:from>
    <xdr:to>
      <xdr:col>11</xdr:col>
      <xdr:colOff>2895600</xdr:colOff>
      <xdr:row>140</xdr:row>
      <xdr:rowOff>990600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B4C23ABE-C188-4E50-9678-BDD11C7F5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02750" y="163325175"/>
          <a:ext cx="2698750" cy="784225"/>
        </a:xfrm>
        <a:prstGeom prst="rect">
          <a:avLst/>
        </a:prstGeom>
      </xdr:spPr>
    </xdr:pic>
    <xdr:clientData/>
  </xdr:twoCellAnchor>
  <xdr:twoCellAnchor>
    <xdr:from>
      <xdr:col>11</xdr:col>
      <xdr:colOff>184150</xdr:colOff>
      <xdr:row>141</xdr:row>
      <xdr:rowOff>76200</xdr:rowOff>
    </xdr:from>
    <xdr:to>
      <xdr:col>11</xdr:col>
      <xdr:colOff>2794000</xdr:colOff>
      <xdr:row>141</xdr:row>
      <xdr:rowOff>990599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23DD3ACE-904B-43F1-82C8-FCE95F646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1275" y="190925450"/>
          <a:ext cx="2609850" cy="914399"/>
        </a:xfrm>
        <a:prstGeom prst="rect">
          <a:avLst/>
        </a:prstGeom>
      </xdr:spPr>
    </xdr:pic>
    <xdr:clientData/>
  </xdr:twoCellAnchor>
  <xdr:twoCellAnchor>
    <xdr:from>
      <xdr:col>11</xdr:col>
      <xdr:colOff>133350</xdr:colOff>
      <xdr:row>142</xdr:row>
      <xdr:rowOff>60325</xdr:rowOff>
    </xdr:from>
    <xdr:to>
      <xdr:col>11</xdr:col>
      <xdr:colOff>2959100</xdr:colOff>
      <xdr:row>142</xdr:row>
      <xdr:rowOff>920750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FC568CFC-523D-4555-988E-BE812101C8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0475" y="192179575"/>
          <a:ext cx="2825750" cy="860425"/>
        </a:xfrm>
        <a:prstGeom prst="rect">
          <a:avLst/>
        </a:prstGeom>
      </xdr:spPr>
    </xdr:pic>
    <xdr:clientData/>
  </xdr:twoCellAnchor>
  <xdr:twoCellAnchor>
    <xdr:from>
      <xdr:col>11</xdr:col>
      <xdr:colOff>155575</xdr:colOff>
      <xdr:row>143</xdr:row>
      <xdr:rowOff>161926</xdr:rowOff>
    </xdr:from>
    <xdr:to>
      <xdr:col>11</xdr:col>
      <xdr:colOff>2841625</xdr:colOff>
      <xdr:row>143</xdr:row>
      <xdr:rowOff>625476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4BACB7AD-D8AF-445B-AB8C-63AE7098A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22700" y="193551176"/>
          <a:ext cx="2686050" cy="463550"/>
        </a:xfrm>
        <a:prstGeom prst="rect">
          <a:avLst/>
        </a:prstGeom>
      </xdr:spPr>
    </xdr:pic>
    <xdr:clientData/>
  </xdr:twoCellAnchor>
  <xdr:twoCellAnchor>
    <xdr:from>
      <xdr:col>11</xdr:col>
      <xdr:colOff>69850</xdr:colOff>
      <xdr:row>144</xdr:row>
      <xdr:rowOff>76200</xdr:rowOff>
    </xdr:from>
    <xdr:to>
      <xdr:col>11</xdr:col>
      <xdr:colOff>2959100</xdr:colOff>
      <xdr:row>144</xdr:row>
      <xdr:rowOff>946150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6A7F6735-6B97-4DED-B632-3DCE0F7A1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36975" y="194306825"/>
          <a:ext cx="2889250" cy="869950"/>
        </a:xfrm>
        <a:prstGeom prst="rect">
          <a:avLst/>
        </a:prstGeom>
      </xdr:spPr>
    </xdr:pic>
    <xdr:clientData/>
  </xdr:twoCellAnchor>
  <xdr:twoCellAnchor>
    <xdr:from>
      <xdr:col>11</xdr:col>
      <xdr:colOff>31750</xdr:colOff>
      <xdr:row>145</xdr:row>
      <xdr:rowOff>104776</xdr:rowOff>
    </xdr:from>
    <xdr:to>
      <xdr:col>11</xdr:col>
      <xdr:colOff>2921000</xdr:colOff>
      <xdr:row>145</xdr:row>
      <xdr:rowOff>612776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22A4DEB8-0B30-4FBE-9834-54DCD935A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98875" y="195367276"/>
          <a:ext cx="2889250" cy="508000"/>
        </a:xfrm>
        <a:prstGeom prst="rect">
          <a:avLst/>
        </a:prstGeom>
      </xdr:spPr>
    </xdr:pic>
    <xdr:clientData/>
  </xdr:twoCellAnchor>
  <xdr:twoCellAnchor>
    <xdr:from>
      <xdr:col>11</xdr:col>
      <xdr:colOff>69850</xdr:colOff>
      <xdr:row>146</xdr:row>
      <xdr:rowOff>79375</xdr:rowOff>
    </xdr:from>
    <xdr:to>
      <xdr:col>11</xdr:col>
      <xdr:colOff>2921000</xdr:colOff>
      <xdr:row>146</xdr:row>
      <xdr:rowOff>546100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216A709D-3AFC-4327-922D-ED673859F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36975" y="196611875"/>
          <a:ext cx="2851150" cy="466725"/>
        </a:xfrm>
        <a:prstGeom prst="rect">
          <a:avLst/>
        </a:prstGeom>
      </xdr:spPr>
    </xdr:pic>
    <xdr:clientData/>
  </xdr:twoCellAnchor>
  <xdr:twoCellAnchor>
    <xdr:from>
      <xdr:col>11</xdr:col>
      <xdr:colOff>95250</xdr:colOff>
      <xdr:row>147</xdr:row>
      <xdr:rowOff>149225</xdr:rowOff>
    </xdr:from>
    <xdr:to>
      <xdr:col>11</xdr:col>
      <xdr:colOff>2895600</xdr:colOff>
      <xdr:row>147</xdr:row>
      <xdr:rowOff>692150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9B34755A-3F93-4631-AFB0-721E6E173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2375" y="197951725"/>
          <a:ext cx="2800350" cy="542925"/>
        </a:xfrm>
        <a:prstGeom prst="rect">
          <a:avLst/>
        </a:prstGeom>
      </xdr:spPr>
    </xdr:pic>
    <xdr:clientData/>
  </xdr:twoCellAnchor>
  <xdr:twoCellAnchor>
    <xdr:from>
      <xdr:col>11</xdr:col>
      <xdr:colOff>933450</xdr:colOff>
      <xdr:row>148</xdr:row>
      <xdr:rowOff>44450</xdr:rowOff>
    </xdr:from>
    <xdr:to>
      <xdr:col>11</xdr:col>
      <xdr:colOff>1968500</xdr:colOff>
      <xdr:row>148</xdr:row>
      <xdr:rowOff>1206500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A1131725-BA3C-4CBF-B67B-062C3223A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9350" y="173323250"/>
          <a:ext cx="1035050" cy="1162050"/>
        </a:xfrm>
        <a:prstGeom prst="rect">
          <a:avLst/>
        </a:prstGeom>
      </xdr:spPr>
    </xdr:pic>
    <xdr:clientData/>
  </xdr:twoCellAnchor>
  <xdr:twoCellAnchor>
    <xdr:from>
      <xdr:col>11</xdr:col>
      <xdr:colOff>933450</xdr:colOff>
      <xdr:row>149</xdr:row>
      <xdr:rowOff>44450</xdr:rowOff>
    </xdr:from>
    <xdr:to>
      <xdr:col>11</xdr:col>
      <xdr:colOff>1968500</xdr:colOff>
      <xdr:row>149</xdr:row>
      <xdr:rowOff>1206500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C61FA5CD-BBBA-4869-89C5-69E985BD0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9350" y="174593250"/>
          <a:ext cx="1035050" cy="1162050"/>
        </a:xfrm>
        <a:prstGeom prst="rect">
          <a:avLst/>
        </a:prstGeom>
      </xdr:spPr>
    </xdr:pic>
    <xdr:clientData/>
  </xdr:twoCellAnchor>
  <xdr:twoCellAnchor>
    <xdr:from>
      <xdr:col>11</xdr:col>
      <xdr:colOff>933450</xdr:colOff>
      <xdr:row>150</xdr:row>
      <xdr:rowOff>44450</xdr:rowOff>
    </xdr:from>
    <xdr:to>
      <xdr:col>11</xdr:col>
      <xdr:colOff>1968500</xdr:colOff>
      <xdr:row>150</xdr:row>
      <xdr:rowOff>1206500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8DA4E889-1BA3-4A42-A7C8-AF7155E4C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9350" y="175863250"/>
          <a:ext cx="1035050" cy="1162050"/>
        </a:xfrm>
        <a:prstGeom prst="rect">
          <a:avLst/>
        </a:prstGeom>
      </xdr:spPr>
    </xdr:pic>
    <xdr:clientData/>
  </xdr:twoCellAnchor>
  <xdr:twoCellAnchor>
    <xdr:from>
      <xdr:col>11</xdr:col>
      <xdr:colOff>933450</xdr:colOff>
      <xdr:row>151</xdr:row>
      <xdr:rowOff>44450</xdr:rowOff>
    </xdr:from>
    <xdr:to>
      <xdr:col>11</xdr:col>
      <xdr:colOff>1968500</xdr:colOff>
      <xdr:row>151</xdr:row>
      <xdr:rowOff>1206500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82CDFB46-7DCA-4BDB-B356-5FB4ED6AD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9350" y="177133250"/>
          <a:ext cx="1035050" cy="1162050"/>
        </a:xfrm>
        <a:prstGeom prst="rect">
          <a:avLst/>
        </a:prstGeom>
      </xdr:spPr>
    </xdr:pic>
    <xdr:clientData/>
  </xdr:twoCellAnchor>
  <xdr:twoCellAnchor>
    <xdr:from>
      <xdr:col>11</xdr:col>
      <xdr:colOff>933450</xdr:colOff>
      <xdr:row>152</xdr:row>
      <xdr:rowOff>44450</xdr:rowOff>
    </xdr:from>
    <xdr:to>
      <xdr:col>11</xdr:col>
      <xdr:colOff>1968500</xdr:colOff>
      <xdr:row>152</xdr:row>
      <xdr:rowOff>1206500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D0A88639-DD74-4BB6-B1AB-6BD8912C7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9350" y="178403250"/>
          <a:ext cx="1035050" cy="1162050"/>
        </a:xfrm>
        <a:prstGeom prst="rect">
          <a:avLst/>
        </a:prstGeom>
      </xdr:spPr>
    </xdr:pic>
    <xdr:clientData/>
  </xdr:twoCellAnchor>
  <xdr:twoCellAnchor>
    <xdr:from>
      <xdr:col>11</xdr:col>
      <xdr:colOff>895350</xdr:colOff>
      <xdr:row>153</xdr:row>
      <xdr:rowOff>139700</xdr:rowOff>
    </xdr:from>
    <xdr:to>
      <xdr:col>11</xdr:col>
      <xdr:colOff>2108200</xdr:colOff>
      <xdr:row>153</xdr:row>
      <xdr:rowOff>1181099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5A0094E3-27AA-438B-93C3-CF5B97A3ED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1250" y="179768500"/>
          <a:ext cx="1212850" cy="1041399"/>
        </a:xfrm>
        <a:prstGeom prst="rect">
          <a:avLst/>
        </a:prstGeom>
      </xdr:spPr>
    </xdr:pic>
    <xdr:clientData/>
  </xdr:twoCellAnchor>
  <xdr:twoCellAnchor>
    <xdr:from>
      <xdr:col>11</xdr:col>
      <xdr:colOff>895350</xdr:colOff>
      <xdr:row>154</xdr:row>
      <xdr:rowOff>139700</xdr:rowOff>
    </xdr:from>
    <xdr:to>
      <xdr:col>11</xdr:col>
      <xdr:colOff>2108200</xdr:colOff>
      <xdr:row>154</xdr:row>
      <xdr:rowOff>1181099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E4440FBD-57FB-4C62-ADA3-499C990E5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1250" y="181038500"/>
          <a:ext cx="1212850" cy="1041399"/>
        </a:xfrm>
        <a:prstGeom prst="rect">
          <a:avLst/>
        </a:prstGeom>
      </xdr:spPr>
    </xdr:pic>
    <xdr:clientData/>
  </xdr:twoCellAnchor>
  <xdr:twoCellAnchor>
    <xdr:from>
      <xdr:col>11</xdr:col>
      <xdr:colOff>895350</xdr:colOff>
      <xdr:row>155</xdr:row>
      <xdr:rowOff>139700</xdr:rowOff>
    </xdr:from>
    <xdr:to>
      <xdr:col>11</xdr:col>
      <xdr:colOff>2108200</xdr:colOff>
      <xdr:row>155</xdr:row>
      <xdr:rowOff>1181099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5FDA72A1-7D64-4597-933B-DB339FC21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1250" y="182308500"/>
          <a:ext cx="1212850" cy="1041399"/>
        </a:xfrm>
        <a:prstGeom prst="rect">
          <a:avLst/>
        </a:prstGeom>
      </xdr:spPr>
    </xdr:pic>
    <xdr:clientData/>
  </xdr:twoCellAnchor>
  <xdr:twoCellAnchor>
    <xdr:from>
      <xdr:col>11</xdr:col>
      <xdr:colOff>895350</xdr:colOff>
      <xdr:row>156</xdr:row>
      <xdr:rowOff>139700</xdr:rowOff>
    </xdr:from>
    <xdr:to>
      <xdr:col>11</xdr:col>
      <xdr:colOff>2108200</xdr:colOff>
      <xdr:row>156</xdr:row>
      <xdr:rowOff>1181099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B129295B-F88E-4023-B93E-B16D01CF3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1250" y="183578500"/>
          <a:ext cx="1212850" cy="104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1484312</xdr:colOff>
      <xdr:row>0</xdr:row>
      <xdr:rowOff>1130300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C85BCAE-D51B-4579-B8F3-DC17B5E77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5446712" cy="1130300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825500</xdr:colOff>
      <xdr:row>0</xdr:row>
      <xdr:rowOff>50800</xdr:rowOff>
    </xdr:from>
    <xdr:to>
      <xdr:col>12</xdr:col>
      <xdr:colOff>3681628</xdr:colOff>
      <xdr:row>0</xdr:row>
      <xdr:rowOff>920443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2FD0394-C58F-CCC6-54C0-5FA9201A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3995400" y="50800"/>
          <a:ext cx="8418728" cy="869643"/>
        </a:xfrm>
        <a:prstGeom prst="rect">
          <a:avLst/>
        </a:prstGeom>
      </xdr:spPr>
    </xdr:pic>
    <xdr:clientData/>
  </xdr:twoCellAnchor>
  <xdr:twoCellAnchor editAs="oneCell">
    <xdr:from>
      <xdr:col>11</xdr:col>
      <xdr:colOff>203200</xdr:colOff>
      <xdr:row>4</xdr:row>
      <xdr:rowOff>1117600</xdr:rowOff>
    </xdr:from>
    <xdr:to>
      <xdr:col>11</xdr:col>
      <xdr:colOff>2944812</xdr:colOff>
      <xdr:row>4</xdr:row>
      <xdr:rowOff>3111500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CFE17D2-4CF1-7B68-25EB-5CD046891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6598900" y="3543300"/>
          <a:ext cx="2741612" cy="1993900"/>
        </a:xfrm>
        <a:prstGeom prst="rect">
          <a:avLst/>
        </a:prstGeom>
      </xdr:spPr>
    </xdr:pic>
    <xdr:clientData/>
  </xdr:twoCellAnchor>
  <xdr:twoCellAnchor editAs="oneCell">
    <xdr:from>
      <xdr:col>11</xdr:col>
      <xdr:colOff>406400</xdr:colOff>
      <xdr:row>5</xdr:row>
      <xdr:rowOff>838200</xdr:rowOff>
    </xdr:from>
    <xdr:to>
      <xdr:col>11</xdr:col>
      <xdr:colOff>2913118</xdr:colOff>
      <xdr:row>5</xdr:row>
      <xdr:rowOff>3124200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65E5E82-32A0-64CA-28BE-67436E47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6802100" y="8407400"/>
          <a:ext cx="2506718" cy="228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438239</xdr:colOff>
      <xdr:row>6</xdr:row>
      <xdr:rowOff>95162</xdr:rowOff>
    </xdr:from>
    <xdr:to>
      <xdr:col>11</xdr:col>
      <xdr:colOff>2260601</xdr:colOff>
      <xdr:row>6</xdr:row>
      <xdr:rowOff>668868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DAD9EDFB-0F2B-3E12-6717-3232D252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16200000">
          <a:off x="17458267" y="12183534"/>
          <a:ext cx="573706" cy="1822362"/>
        </a:xfrm>
        <a:prstGeom prst="rect">
          <a:avLst/>
        </a:prstGeom>
      </xdr:spPr>
    </xdr:pic>
    <xdr:clientData/>
  </xdr:twoCellAnchor>
  <xdr:twoCellAnchor editAs="oneCell">
    <xdr:from>
      <xdr:col>11</xdr:col>
      <xdr:colOff>569972</xdr:colOff>
      <xdr:row>7</xdr:row>
      <xdr:rowOff>26930</xdr:rowOff>
    </xdr:from>
    <xdr:to>
      <xdr:col>11</xdr:col>
      <xdr:colOff>1854200</xdr:colOff>
      <xdr:row>7</xdr:row>
      <xdr:rowOff>726346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66F07E03-4E1F-DC01-37A8-E0C7F3040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7258078" y="13196524"/>
          <a:ext cx="699416" cy="1284228"/>
        </a:xfrm>
        <a:prstGeom prst="rect">
          <a:avLst/>
        </a:prstGeom>
      </xdr:spPr>
    </xdr:pic>
    <xdr:clientData/>
  </xdr:twoCellAnchor>
  <xdr:twoCellAnchor editAs="oneCell">
    <xdr:from>
      <xdr:col>11</xdr:col>
      <xdr:colOff>609601</xdr:colOff>
      <xdr:row>8</xdr:row>
      <xdr:rowOff>63501</xdr:rowOff>
    </xdr:from>
    <xdr:to>
      <xdr:col>11</xdr:col>
      <xdr:colOff>1905000</xdr:colOff>
      <xdr:row>8</xdr:row>
      <xdr:rowOff>934065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198CFD3A-C5C1-80CD-406A-A956B9CD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005301" y="14274801"/>
          <a:ext cx="1295399" cy="870564"/>
        </a:xfrm>
        <a:prstGeom prst="rect">
          <a:avLst/>
        </a:prstGeom>
      </xdr:spPr>
    </xdr:pic>
    <xdr:clientData/>
  </xdr:twoCellAnchor>
  <xdr:twoCellAnchor editAs="oneCell">
    <xdr:from>
      <xdr:col>11</xdr:col>
      <xdr:colOff>598548</xdr:colOff>
      <xdr:row>9</xdr:row>
      <xdr:rowOff>74555</xdr:rowOff>
    </xdr:from>
    <xdr:to>
      <xdr:col>11</xdr:col>
      <xdr:colOff>1866900</xdr:colOff>
      <xdr:row>9</xdr:row>
      <xdr:rowOff>735781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A700D2C9-E4E1-BCCA-4797-47D94FDC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7297811" y="14985592"/>
          <a:ext cx="661226" cy="1268352"/>
        </a:xfrm>
        <a:prstGeom prst="rect">
          <a:avLst/>
        </a:prstGeom>
      </xdr:spPr>
    </xdr:pic>
    <xdr:clientData/>
  </xdr:twoCellAnchor>
  <xdr:twoCellAnchor editAs="oneCell">
    <xdr:from>
      <xdr:col>11</xdr:col>
      <xdr:colOff>368300</xdr:colOff>
      <xdr:row>10</xdr:row>
      <xdr:rowOff>177800</xdr:rowOff>
    </xdr:from>
    <xdr:to>
      <xdr:col>11</xdr:col>
      <xdr:colOff>2552700</xdr:colOff>
      <xdr:row>10</xdr:row>
      <xdr:rowOff>2362200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6E4BC56A-0001-B566-4618-4FC8203BB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764000" y="16141700"/>
          <a:ext cx="2184400" cy="218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317499</xdr:colOff>
      <xdr:row>11</xdr:row>
      <xdr:rowOff>190500</xdr:rowOff>
    </xdr:from>
    <xdr:to>
      <xdr:col>11</xdr:col>
      <xdr:colOff>2779190</xdr:colOff>
      <xdr:row>11</xdr:row>
      <xdr:rowOff>2209800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BEB67C60-079F-63F7-A455-9F0ACB1E0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6713199" y="18821400"/>
          <a:ext cx="2461691" cy="201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444500</xdr:colOff>
      <xdr:row>12</xdr:row>
      <xdr:rowOff>63500</xdr:rowOff>
    </xdr:from>
    <xdr:to>
      <xdr:col>11</xdr:col>
      <xdr:colOff>2187357</xdr:colOff>
      <xdr:row>12</xdr:row>
      <xdr:rowOff>1863500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2A560FCA-463D-5D75-3020-D91AEB46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6840200" y="21361400"/>
          <a:ext cx="1742857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495300</xdr:colOff>
      <xdr:row>13</xdr:row>
      <xdr:rowOff>127001</xdr:rowOff>
    </xdr:from>
    <xdr:to>
      <xdr:col>11</xdr:col>
      <xdr:colOff>2451100</xdr:colOff>
      <xdr:row>13</xdr:row>
      <xdr:rowOff>1908398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9DF1B014-0562-3AE8-13C3-D3A865D7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6891000" y="23520401"/>
          <a:ext cx="1955800" cy="1781397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457200</xdr:colOff>
      <xdr:row>14</xdr:row>
      <xdr:rowOff>165100</xdr:rowOff>
    </xdr:from>
    <xdr:to>
      <xdr:col>11</xdr:col>
      <xdr:colOff>2104819</xdr:colOff>
      <xdr:row>14</xdr:row>
      <xdr:rowOff>1803195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264E1471-8BA0-1978-4CEC-F158F8184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6852900" y="25654000"/>
          <a:ext cx="1647619" cy="16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317501</xdr:colOff>
      <xdr:row>15</xdr:row>
      <xdr:rowOff>114300</xdr:rowOff>
    </xdr:from>
    <xdr:to>
      <xdr:col>11</xdr:col>
      <xdr:colOff>2501901</xdr:colOff>
      <xdr:row>15</xdr:row>
      <xdr:rowOff>1877466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id="{460607C7-A120-0540-B277-C5CEAC8E6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13201" y="27698700"/>
          <a:ext cx="2184400" cy="1763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080BB-7DC3-464F-9778-994D6C31DAA6}">
  <sheetPr>
    <pageSetUpPr fitToPage="1"/>
  </sheetPr>
  <dimension ref="A1:M158"/>
  <sheetViews>
    <sheetView tabSelected="1" zoomScale="75" zoomScaleNormal="75" workbookViewId="0">
      <pane ySplit="4" topLeftCell="A5" activePane="bottomLeft" state="frozen"/>
      <selection pane="bottomLeft" activeCell="J11" sqref="J11"/>
    </sheetView>
  </sheetViews>
  <sheetFormatPr defaultColWidth="10" defaultRowHeight="15"/>
  <cols>
    <col min="1" max="1" width="12.85546875" style="1" customWidth="1"/>
    <col min="2" max="2" width="18.28515625" style="1" customWidth="1"/>
    <col min="3" max="3" width="17.5703125" style="1" customWidth="1"/>
    <col min="4" max="4" width="10.7109375" style="1" customWidth="1"/>
    <col min="5" max="5" width="101.85546875" style="3" customWidth="1"/>
    <col min="6" max="6" width="10.7109375" style="3" customWidth="1"/>
    <col min="7" max="7" width="17.7109375" style="1" customWidth="1"/>
    <col min="8" max="8" width="17.85546875" style="3" customWidth="1"/>
    <col min="9" max="9" width="12.7109375" style="27" customWidth="1"/>
    <col min="10" max="11" width="12.7109375" style="1" customWidth="1"/>
    <col min="12" max="12" width="45.140625" style="1" customWidth="1"/>
    <col min="13" max="13" width="55.7109375" style="30" customWidth="1"/>
    <col min="14" max="16384" width="10" style="1"/>
  </cols>
  <sheetData>
    <row r="1" spans="1:13" ht="92.25" customHeight="1">
      <c r="A1" s="31" t="s">
        <v>287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3" ht="25.5" customHeight="1">
      <c r="A2" s="7"/>
      <c r="B2" s="7"/>
      <c r="C2" s="7"/>
      <c r="D2" s="7"/>
      <c r="E2" s="7"/>
      <c r="F2" s="22"/>
      <c r="G2" s="23" t="s">
        <v>516</v>
      </c>
      <c r="H2" s="24">
        <v>0</v>
      </c>
      <c r="I2" s="26"/>
      <c r="J2" s="8" t="s">
        <v>517</v>
      </c>
      <c r="K2" s="8" t="s">
        <v>517</v>
      </c>
      <c r="L2" s="7"/>
      <c r="M2" s="28"/>
    </row>
    <row r="3" spans="1:13" ht="13.5" customHeight="1">
      <c r="A3" s="7"/>
      <c r="B3" s="7"/>
      <c r="C3" s="7"/>
      <c r="D3" s="7"/>
      <c r="E3" s="7"/>
      <c r="F3" s="7"/>
      <c r="G3" s="7"/>
      <c r="H3" s="7"/>
      <c r="I3" s="26"/>
      <c r="J3" s="9">
        <f>J158</f>
        <v>0</v>
      </c>
      <c r="K3" s="9">
        <f>K158</f>
        <v>0</v>
      </c>
      <c r="L3" s="7"/>
      <c r="M3" s="28"/>
    </row>
    <row r="4" spans="1:13" s="2" customFormat="1" ht="58.5" customHeight="1">
      <c r="A4" s="7" t="s">
        <v>284</v>
      </c>
      <c r="B4" s="7" t="s">
        <v>513</v>
      </c>
      <c r="C4" s="7" t="s">
        <v>0</v>
      </c>
      <c r="D4" s="7" t="s">
        <v>285</v>
      </c>
      <c r="E4" s="7"/>
      <c r="F4" s="7" t="s">
        <v>286</v>
      </c>
      <c r="G4" s="7" t="s">
        <v>514</v>
      </c>
      <c r="H4" s="7" t="s">
        <v>515</v>
      </c>
      <c r="I4" s="26" t="s">
        <v>288</v>
      </c>
      <c r="J4" s="7" t="s">
        <v>289</v>
      </c>
      <c r="K4" s="7" t="s">
        <v>290</v>
      </c>
      <c r="L4" s="7" t="s">
        <v>291</v>
      </c>
      <c r="M4" s="7" t="s">
        <v>292</v>
      </c>
    </row>
    <row r="5" spans="1:13" s="2" customFormat="1" ht="409.6" customHeight="1">
      <c r="A5" s="16" t="s">
        <v>283</v>
      </c>
      <c r="B5" s="12" t="s">
        <v>531</v>
      </c>
      <c r="C5" s="34" t="s">
        <v>529</v>
      </c>
      <c r="D5" s="33" t="s">
        <v>527</v>
      </c>
      <c r="E5" s="14" t="s">
        <v>532</v>
      </c>
      <c r="F5" s="14" t="s">
        <v>434</v>
      </c>
      <c r="G5" s="6">
        <v>20443.39</v>
      </c>
      <c r="H5" s="5">
        <f t="shared" ref="H5:H10" si="0">G5*((1-$H$2)/1)</f>
        <v>20443.39</v>
      </c>
      <c r="I5" s="25">
        <v>0</v>
      </c>
      <c r="J5" s="4">
        <f t="shared" ref="J5:J10" si="1">I5*G5</f>
        <v>0</v>
      </c>
      <c r="K5" s="4">
        <f t="shared" ref="K5:K10" si="2">(I5*G5)*((1-$H$2)/1)</f>
        <v>0</v>
      </c>
      <c r="L5" s="35"/>
      <c r="M5" s="36" t="s">
        <v>563</v>
      </c>
    </row>
    <row r="6" spans="1:13" s="2" customFormat="1" ht="408.75" customHeight="1">
      <c r="A6" s="16" t="s">
        <v>283</v>
      </c>
      <c r="B6" s="12" t="s">
        <v>531</v>
      </c>
      <c r="C6" s="34" t="s">
        <v>530</v>
      </c>
      <c r="D6" s="33" t="s">
        <v>528</v>
      </c>
      <c r="E6" s="14" t="s">
        <v>533</v>
      </c>
      <c r="F6" s="14" t="s">
        <v>434</v>
      </c>
      <c r="G6" s="6">
        <v>26777.168000000001</v>
      </c>
      <c r="H6" s="5">
        <f t="shared" si="0"/>
        <v>26777.168000000001</v>
      </c>
      <c r="I6" s="25">
        <v>0</v>
      </c>
      <c r="J6" s="4">
        <f t="shared" si="1"/>
        <v>0</v>
      </c>
      <c r="K6" s="4">
        <f t="shared" si="2"/>
        <v>0</v>
      </c>
      <c r="L6" s="15"/>
      <c r="M6" s="36" t="s">
        <v>564</v>
      </c>
    </row>
    <row r="7" spans="1:13" s="2" customFormat="1" ht="81" customHeight="1">
      <c r="A7" s="16" t="s">
        <v>283</v>
      </c>
      <c r="B7" s="12" t="s">
        <v>531</v>
      </c>
      <c r="C7" s="34" t="s">
        <v>538</v>
      </c>
      <c r="D7" s="33" t="s">
        <v>534</v>
      </c>
      <c r="E7" s="14" t="s">
        <v>540</v>
      </c>
      <c r="F7" s="14" t="s">
        <v>541</v>
      </c>
      <c r="G7" s="37">
        <v>818.35</v>
      </c>
      <c r="H7" s="5">
        <f t="shared" si="0"/>
        <v>818.35</v>
      </c>
      <c r="I7" s="25">
        <v>0</v>
      </c>
      <c r="J7" s="4">
        <f t="shared" si="1"/>
        <v>0</v>
      </c>
      <c r="K7" s="4">
        <f t="shared" si="2"/>
        <v>0</v>
      </c>
      <c r="L7" s="15"/>
      <c r="M7" s="36" t="s">
        <v>562</v>
      </c>
    </row>
    <row r="8" spans="1:13" s="2" customFormat="1" ht="81" customHeight="1">
      <c r="A8" s="16" t="s">
        <v>283</v>
      </c>
      <c r="B8" s="12" t="s">
        <v>531</v>
      </c>
      <c r="C8" s="34" t="s">
        <v>539</v>
      </c>
      <c r="D8" s="33" t="s">
        <v>535</v>
      </c>
      <c r="E8" s="14" t="s">
        <v>542</v>
      </c>
      <c r="F8" s="14" t="s">
        <v>434</v>
      </c>
      <c r="G8" s="37">
        <v>1524.6</v>
      </c>
      <c r="H8" s="5">
        <f t="shared" si="0"/>
        <v>1524.6</v>
      </c>
      <c r="I8" s="25">
        <v>0</v>
      </c>
      <c r="J8" s="4">
        <f t="shared" si="1"/>
        <v>0</v>
      </c>
      <c r="K8" s="4">
        <f t="shared" si="2"/>
        <v>0</v>
      </c>
      <c r="L8" s="15"/>
      <c r="M8" s="36" t="s">
        <v>565</v>
      </c>
    </row>
    <row r="9" spans="1:13" s="2" customFormat="1" ht="81" customHeight="1">
      <c r="A9" s="16" t="s">
        <v>283</v>
      </c>
      <c r="B9" s="12" t="s">
        <v>531</v>
      </c>
      <c r="C9" s="34" t="s">
        <v>544</v>
      </c>
      <c r="D9" s="33" t="s">
        <v>536</v>
      </c>
      <c r="E9" s="14" t="s">
        <v>543</v>
      </c>
      <c r="F9" s="14" t="s">
        <v>434</v>
      </c>
      <c r="G9" s="37">
        <v>2831.06</v>
      </c>
      <c r="H9" s="5">
        <f t="shared" si="0"/>
        <v>2831.06</v>
      </c>
      <c r="I9" s="25">
        <v>0</v>
      </c>
      <c r="J9" s="4">
        <f t="shared" si="1"/>
        <v>0</v>
      </c>
      <c r="K9" s="4">
        <f t="shared" si="2"/>
        <v>0</v>
      </c>
      <c r="L9" s="15"/>
      <c r="M9" s="36" t="s">
        <v>566</v>
      </c>
    </row>
    <row r="10" spans="1:13" s="2" customFormat="1" ht="81" customHeight="1">
      <c r="A10" s="16" t="s">
        <v>283</v>
      </c>
      <c r="B10" s="12" t="s">
        <v>531</v>
      </c>
      <c r="C10" s="34" t="s">
        <v>545</v>
      </c>
      <c r="D10" s="33" t="s">
        <v>537</v>
      </c>
      <c r="E10" s="14" t="s">
        <v>546</v>
      </c>
      <c r="F10" s="14" t="s">
        <v>541</v>
      </c>
      <c r="G10" s="37">
        <v>627.9</v>
      </c>
      <c r="H10" s="5">
        <f t="shared" si="0"/>
        <v>627.9</v>
      </c>
      <c r="I10" s="25">
        <v>0</v>
      </c>
      <c r="J10" s="4">
        <f t="shared" si="1"/>
        <v>0</v>
      </c>
      <c r="K10" s="4">
        <f t="shared" si="2"/>
        <v>0</v>
      </c>
      <c r="L10" s="15"/>
      <c r="M10" s="36" t="s">
        <v>567</v>
      </c>
    </row>
    <row r="11" spans="1:13" s="2" customFormat="1" ht="210">
      <c r="A11" s="16" t="s">
        <v>283</v>
      </c>
      <c r="B11" s="12" t="s">
        <v>531</v>
      </c>
      <c r="C11" s="34" t="s">
        <v>547</v>
      </c>
      <c r="D11" s="33" t="s">
        <v>548</v>
      </c>
      <c r="E11" s="14" t="s">
        <v>559</v>
      </c>
      <c r="F11" s="14" t="s">
        <v>434</v>
      </c>
      <c r="G11" s="37">
        <v>15516.7</v>
      </c>
      <c r="H11" s="5">
        <f t="shared" ref="H11:H16" si="3">G11*((1-$H$2)/1)</f>
        <v>15516.7</v>
      </c>
      <c r="I11" s="25">
        <v>0</v>
      </c>
      <c r="J11" s="4">
        <f t="shared" ref="J11:J16" si="4">I11*G11</f>
        <v>0</v>
      </c>
      <c r="K11" s="4">
        <f t="shared" ref="K11:K16" si="5">(I11*G11)*((1-$H$2)/1)</f>
        <v>0</v>
      </c>
      <c r="L11" s="15"/>
      <c r="M11" s="36" t="s">
        <v>568</v>
      </c>
    </row>
    <row r="12" spans="1:13" s="2" customFormat="1" ht="210">
      <c r="A12" s="16" t="s">
        <v>283</v>
      </c>
      <c r="B12" s="12" t="s">
        <v>531</v>
      </c>
      <c r="C12" s="34" t="s">
        <v>549</v>
      </c>
      <c r="D12" s="33" t="s">
        <v>550</v>
      </c>
      <c r="E12" s="14" t="s">
        <v>571</v>
      </c>
      <c r="F12" s="14" t="s">
        <v>434</v>
      </c>
      <c r="G12" s="37"/>
      <c r="H12" s="5">
        <f t="shared" si="3"/>
        <v>0</v>
      </c>
      <c r="I12" s="25">
        <v>0</v>
      </c>
      <c r="J12" s="4">
        <f t="shared" si="4"/>
        <v>0</v>
      </c>
      <c r="K12" s="4">
        <f t="shared" si="5"/>
        <v>0</v>
      </c>
      <c r="L12" s="15"/>
      <c r="M12" s="36" t="s">
        <v>569</v>
      </c>
    </row>
    <row r="13" spans="1:13" s="2" customFormat="1" ht="165">
      <c r="A13" s="16" t="s">
        <v>283</v>
      </c>
      <c r="B13" s="12" t="s">
        <v>531</v>
      </c>
      <c r="C13" s="34" t="s">
        <v>551</v>
      </c>
      <c r="D13" s="33" t="s">
        <v>552</v>
      </c>
      <c r="E13" s="14" t="s">
        <v>560</v>
      </c>
      <c r="F13" s="14" t="s">
        <v>434</v>
      </c>
      <c r="G13" s="37">
        <v>6313.5</v>
      </c>
      <c r="H13" s="5">
        <f t="shared" si="3"/>
        <v>6313.5</v>
      </c>
      <c r="I13" s="25">
        <v>0</v>
      </c>
      <c r="J13" s="4">
        <f t="shared" si="4"/>
        <v>0</v>
      </c>
      <c r="K13" s="4">
        <f t="shared" si="5"/>
        <v>0</v>
      </c>
      <c r="L13" s="15"/>
      <c r="M13" s="36" t="s">
        <v>573</v>
      </c>
    </row>
    <row r="14" spans="1:13" s="2" customFormat="1" ht="165">
      <c r="A14" s="16" t="s">
        <v>283</v>
      </c>
      <c r="B14" s="12" t="s">
        <v>531</v>
      </c>
      <c r="C14" s="34" t="s">
        <v>553</v>
      </c>
      <c r="D14" s="33" t="s">
        <v>554</v>
      </c>
      <c r="E14" s="14" t="s">
        <v>570</v>
      </c>
      <c r="F14" s="14" t="s">
        <v>434</v>
      </c>
      <c r="G14" s="37"/>
      <c r="H14" s="5">
        <f t="shared" si="3"/>
        <v>0</v>
      </c>
      <c r="I14" s="25">
        <v>0</v>
      </c>
      <c r="J14" s="4">
        <f t="shared" si="4"/>
        <v>0</v>
      </c>
      <c r="K14" s="4">
        <f t="shared" si="5"/>
        <v>0</v>
      </c>
      <c r="L14" s="15"/>
      <c r="M14" s="36" t="s">
        <v>573</v>
      </c>
    </row>
    <row r="15" spans="1:13" s="2" customFormat="1" ht="165">
      <c r="A15" s="16" t="s">
        <v>283</v>
      </c>
      <c r="B15" s="12" t="s">
        <v>531</v>
      </c>
      <c r="C15" s="34" t="s">
        <v>555</v>
      </c>
      <c r="D15" s="33" t="s">
        <v>556</v>
      </c>
      <c r="E15" s="14" t="s">
        <v>561</v>
      </c>
      <c r="F15" s="14" t="s">
        <v>434</v>
      </c>
      <c r="G15" s="37">
        <v>10946.8</v>
      </c>
      <c r="H15" s="5">
        <f t="shared" si="3"/>
        <v>10946.8</v>
      </c>
      <c r="I15" s="25">
        <v>0</v>
      </c>
      <c r="J15" s="4">
        <f t="shared" si="4"/>
        <v>0</v>
      </c>
      <c r="K15" s="4">
        <f t="shared" si="5"/>
        <v>0</v>
      </c>
      <c r="L15" s="15"/>
      <c r="M15" s="36" t="s">
        <v>572</v>
      </c>
    </row>
    <row r="16" spans="1:13" s="2" customFormat="1" ht="165">
      <c r="A16" s="16"/>
      <c r="B16" s="12" t="s">
        <v>531</v>
      </c>
      <c r="C16" s="34" t="s">
        <v>557</v>
      </c>
      <c r="D16" s="33" t="s">
        <v>558</v>
      </c>
      <c r="E16" s="14" t="s">
        <v>574</v>
      </c>
      <c r="F16" s="14" t="s">
        <v>434</v>
      </c>
      <c r="G16" s="37"/>
      <c r="H16" s="5">
        <f t="shared" si="3"/>
        <v>0</v>
      </c>
      <c r="I16" s="25">
        <v>0</v>
      </c>
      <c r="J16" s="4">
        <f t="shared" si="4"/>
        <v>0</v>
      </c>
      <c r="K16" s="4">
        <f t="shared" si="5"/>
        <v>0</v>
      </c>
      <c r="L16" s="15"/>
      <c r="M16" s="36" t="s">
        <v>572</v>
      </c>
    </row>
    <row r="17" spans="1:13" ht="99.95" customHeight="1">
      <c r="A17" s="16" t="s">
        <v>283</v>
      </c>
      <c r="B17" s="12" t="s">
        <v>419</v>
      </c>
      <c r="C17" s="13" t="s">
        <v>142</v>
      </c>
      <c r="D17" s="13" t="s">
        <v>1</v>
      </c>
      <c r="E17" s="14" t="s">
        <v>295</v>
      </c>
      <c r="F17" s="14" t="s">
        <v>434</v>
      </c>
      <c r="G17" s="6">
        <v>191.69011402524316</v>
      </c>
      <c r="H17" s="5">
        <f t="shared" ref="H17:H18" si="6">G17*((1-$H$2)/1)</f>
        <v>191.69011402524316</v>
      </c>
      <c r="I17" s="25">
        <v>0</v>
      </c>
      <c r="J17" s="4">
        <f t="shared" ref="J17:J80" si="7">I17*G17</f>
        <v>0</v>
      </c>
      <c r="K17" s="4">
        <f t="shared" ref="K17:K80" si="8">(I17*G17)*((1-$H$2)/1)</f>
        <v>0</v>
      </c>
      <c r="L17" s="15"/>
      <c r="M17" s="29" t="s">
        <v>435</v>
      </c>
    </row>
    <row r="18" spans="1:13" ht="99.95" customHeight="1">
      <c r="A18" s="16" t="s">
        <v>283</v>
      </c>
      <c r="B18" s="12" t="s">
        <v>419</v>
      </c>
      <c r="C18" s="13" t="s">
        <v>143</v>
      </c>
      <c r="D18" s="13" t="s">
        <v>2</v>
      </c>
      <c r="E18" s="14" t="s">
        <v>296</v>
      </c>
      <c r="F18" s="14" t="s">
        <v>434</v>
      </c>
      <c r="G18" s="6">
        <v>202.15143600092836</v>
      </c>
      <c r="H18" s="5">
        <f t="shared" si="6"/>
        <v>202.15143600092836</v>
      </c>
      <c r="I18" s="25">
        <v>0</v>
      </c>
      <c r="J18" s="4">
        <f t="shared" si="7"/>
        <v>0</v>
      </c>
      <c r="K18" s="4">
        <f t="shared" si="8"/>
        <v>0</v>
      </c>
      <c r="L18" s="15"/>
      <c r="M18" s="29" t="s">
        <v>435</v>
      </c>
    </row>
    <row r="19" spans="1:13" ht="99.95" customHeight="1">
      <c r="A19" s="16" t="s">
        <v>283</v>
      </c>
      <c r="B19" s="12" t="s">
        <v>419</v>
      </c>
      <c r="C19" s="13" t="s">
        <v>144</v>
      </c>
      <c r="D19" s="13" t="s">
        <v>3</v>
      </c>
      <c r="E19" s="14" t="s">
        <v>297</v>
      </c>
      <c r="F19" s="14" t="s">
        <v>434</v>
      </c>
      <c r="G19" s="6">
        <v>214.2941384032151</v>
      </c>
      <c r="H19" s="5">
        <f t="shared" ref="H19:H82" si="9">G19*((1-$H$2)/1)</f>
        <v>214.2941384032151</v>
      </c>
      <c r="I19" s="25">
        <v>0</v>
      </c>
      <c r="J19" s="4">
        <f t="shared" si="7"/>
        <v>0</v>
      </c>
      <c r="K19" s="4">
        <f t="shared" si="8"/>
        <v>0</v>
      </c>
      <c r="L19" s="15"/>
      <c r="M19" s="29" t="s">
        <v>435</v>
      </c>
    </row>
    <row r="20" spans="1:13" ht="99.95" customHeight="1">
      <c r="A20" s="16" t="s">
        <v>283</v>
      </c>
      <c r="B20" s="12" t="s">
        <v>419</v>
      </c>
      <c r="C20" s="13" t="s">
        <v>145</v>
      </c>
      <c r="D20" s="13" t="s">
        <v>4</v>
      </c>
      <c r="E20" s="14" t="s">
        <v>298</v>
      </c>
      <c r="F20" s="14" t="s">
        <v>434</v>
      </c>
      <c r="G20" s="6">
        <v>224.74700794355789</v>
      </c>
      <c r="H20" s="5">
        <f t="shared" si="9"/>
        <v>224.74700794355789</v>
      </c>
      <c r="I20" s="25">
        <v>0</v>
      </c>
      <c r="J20" s="4">
        <f t="shared" si="7"/>
        <v>0</v>
      </c>
      <c r="K20" s="4">
        <f t="shared" si="8"/>
        <v>0</v>
      </c>
      <c r="L20" s="15"/>
      <c r="M20" s="29" t="s">
        <v>435</v>
      </c>
    </row>
    <row r="21" spans="1:13" ht="99.95" customHeight="1">
      <c r="A21" s="16" t="s">
        <v>283</v>
      </c>
      <c r="B21" s="12" t="s">
        <v>419</v>
      </c>
      <c r="C21" s="13" t="s">
        <v>146</v>
      </c>
      <c r="D21" s="13" t="s">
        <v>5</v>
      </c>
      <c r="E21" s="14" t="s">
        <v>299</v>
      </c>
      <c r="F21" s="14" t="s">
        <v>434</v>
      </c>
      <c r="G21" s="6">
        <v>235.20833097123787</v>
      </c>
      <c r="H21" s="5">
        <f t="shared" si="9"/>
        <v>235.20833097123787</v>
      </c>
      <c r="I21" s="25">
        <v>0</v>
      </c>
      <c r="J21" s="4">
        <f t="shared" si="7"/>
        <v>0</v>
      </c>
      <c r="K21" s="4">
        <f t="shared" si="8"/>
        <v>0</v>
      </c>
      <c r="L21" s="15"/>
      <c r="M21" s="29" t="s">
        <v>435</v>
      </c>
    </row>
    <row r="22" spans="1:13" ht="99.95" customHeight="1">
      <c r="A22" s="16" t="s">
        <v>283</v>
      </c>
      <c r="B22" s="12" t="s">
        <v>419</v>
      </c>
      <c r="C22" s="13" t="s">
        <v>147</v>
      </c>
      <c r="D22" s="13" t="s">
        <v>6</v>
      </c>
      <c r="E22" s="14" t="s">
        <v>300</v>
      </c>
      <c r="F22" s="14" t="s">
        <v>434</v>
      </c>
      <c r="G22" s="6">
        <v>308.18446139914528</v>
      </c>
      <c r="H22" s="5">
        <f t="shared" si="9"/>
        <v>308.18446139914528</v>
      </c>
      <c r="I22" s="25">
        <v>0</v>
      </c>
      <c r="J22" s="4">
        <f t="shared" si="7"/>
        <v>0</v>
      </c>
      <c r="K22" s="4">
        <f t="shared" si="8"/>
        <v>0</v>
      </c>
      <c r="L22" s="15"/>
      <c r="M22" s="29" t="s">
        <v>436</v>
      </c>
    </row>
    <row r="23" spans="1:13" ht="99.95" customHeight="1">
      <c r="A23" s="16" t="s">
        <v>283</v>
      </c>
      <c r="B23" s="12" t="s">
        <v>420</v>
      </c>
      <c r="C23" s="13" t="s">
        <v>148</v>
      </c>
      <c r="D23" s="13" t="s">
        <v>7</v>
      </c>
      <c r="E23" s="14" t="s">
        <v>301</v>
      </c>
      <c r="F23" s="14" t="s">
        <v>434</v>
      </c>
      <c r="G23" s="6">
        <v>169.46931959999998</v>
      </c>
      <c r="H23" s="5">
        <f t="shared" si="9"/>
        <v>169.46931959999998</v>
      </c>
      <c r="I23" s="25">
        <v>0</v>
      </c>
      <c r="J23" s="4">
        <f t="shared" si="7"/>
        <v>0</v>
      </c>
      <c r="K23" s="4">
        <f t="shared" si="8"/>
        <v>0</v>
      </c>
      <c r="L23" s="15"/>
      <c r="M23" s="29" t="s">
        <v>469</v>
      </c>
    </row>
    <row r="24" spans="1:13" ht="99.95" customHeight="1">
      <c r="A24" s="16" t="s">
        <v>283</v>
      </c>
      <c r="B24" s="12" t="s">
        <v>420</v>
      </c>
      <c r="C24" s="13" t="s">
        <v>149</v>
      </c>
      <c r="D24" s="13" t="s">
        <v>8</v>
      </c>
      <c r="E24" s="14" t="s">
        <v>302</v>
      </c>
      <c r="F24" s="14" t="s">
        <v>434</v>
      </c>
      <c r="G24" s="6">
        <v>186.33198332952</v>
      </c>
      <c r="H24" s="5">
        <f t="shared" si="9"/>
        <v>186.33198332952</v>
      </c>
      <c r="I24" s="25">
        <v>0</v>
      </c>
      <c r="J24" s="4">
        <f t="shared" si="7"/>
        <v>0</v>
      </c>
      <c r="K24" s="4">
        <f t="shared" si="8"/>
        <v>0</v>
      </c>
      <c r="L24" s="15"/>
      <c r="M24" s="29" t="s">
        <v>470</v>
      </c>
    </row>
    <row r="25" spans="1:13" ht="99.95" customHeight="1">
      <c r="A25" s="16" t="s">
        <v>283</v>
      </c>
      <c r="B25" s="12" t="s">
        <v>420</v>
      </c>
      <c r="C25" s="13" t="s">
        <v>150</v>
      </c>
      <c r="D25" s="13" t="s">
        <v>9</v>
      </c>
      <c r="E25" s="14" t="s">
        <v>303</v>
      </c>
      <c r="F25" s="14" t="s">
        <v>434</v>
      </c>
      <c r="G25" s="6">
        <v>192.05279076479999</v>
      </c>
      <c r="H25" s="5">
        <f t="shared" si="9"/>
        <v>192.05279076479999</v>
      </c>
      <c r="I25" s="25">
        <v>0</v>
      </c>
      <c r="J25" s="4">
        <f t="shared" si="7"/>
        <v>0</v>
      </c>
      <c r="K25" s="4">
        <f t="shared" si="8"/>
        <v>0</v>
      </c>
      <c r="L25" s="15"/>
      <c r="M25" s="29" t="s">
        <v>471</v>
      </c>
    </row>
    <row r="26" spans="1:13" ht="99.95" customHeight="1">
      <c r="A26" s="16" t="s">
        <v>283</v>
      </c>
      <c r="B26" s="12" t="s">
        <v>420</v>
      </c>
      <c r="C26" s="13" t="s">
        <v>151</v>
      </c>
      <c r="D26" s="13" t="s">
        <v>10</v>
      </c>
      <c r="E26" s="14" t="s">
        <v>304</v>
      </c>
      <c r="F26" s="14" t="s">
        <v>434</v>
      </c>
      <c r="G26" s="6">
        <v>240.94719930336001</v>
      </c>
      <c r="H26" s="5">
        <f t="shared" si="9"/>
        <v>240.94719930336001</v>
      </c>
      <c r="I26" s="25">
        <v>0</v>
      </c>
      <c r="J26" s="4">
        <f t="shared" si="7"/>
        <v>0</v>
      </c>
      <c r="K26" s="4">
        <f t="shared" si="8"/>
        <v>0</v>
      </c>
      <c r="L26" s="15"/>
      <c r="M26" s="29" t="s">
        <v>472</v>
      </c>
    </row>
    <row r="27" spans="1:13" ht="99.95" customHeight="1">
      <c r="A27" s="16" t="s">
        <v>283</v>
      </c>
      <c r="B27" s="12" t="s">
        <v>420</v>
      </c>
      <c r="C27" s="13" t="s">
        <v>152</v>
      </c>
      <c r="D27" s="13" t="s">
        <v>11</v>
      </c>
      <c r="E27" s="14" t="s">
        <v>305</v>
      </c>
      <c r="F27" s="14" t="s">
        <v>434</v>
      </c>
      <c r="G27" s="6">
        <v>167.90048828400001</v>
      </c>
      <c r="H27" s="5">
        <f t="shared" si="9"/>
        <v>167.90048828400001</v>
      </c>
      <c r="I27" s="25">
        <v>0</v>
      </c>
      <c r="J27" s="4">
        <f t="shared" si="7"/>
        <v>0</v>
      </c>
      <c r="K27" s="4">
        <f t="shared" si="8"/>
        <v>0</v>
      </c>
      <c r="L27" s="15"/>
      <c r="M27" s="29" t="s">
        <v>473</v>
      </c>
    </row>
    <row r="28" spans="1:13" ht="90">
      <c r="A28" s="16" t="s">
        <v>283</v>
      </c>
      <c r="B28" s="12" t="s">
        <v>420</v>
      </c>
      <c r="C28" s="13" t="s">
        <v>153</v>
      </c>
      <c r="D28" s="13" t="s">
        <v>12</v>
      </c>
      <c r="E28" s="14" t="s">
        <v>306</v>
      </c>
      <c r="F28" s="14" t="s">
        <v>434</v>
      </c>
      <c r="G28" s="6">
        <v>204.77024530200001</v>
      </c>
      <c r="H28" s="5">
        <f t="shared" si="9"/>
        <v>204.77024530200001</v>
      </c>
      <c r="I28" s="25">
        <v>0</v>
      </c>
      <c r="J28" s="4">
        <f t="shared" si="7"/>
        <v>0</v>
      </c>
      <c r="K28" s="4">
        <f t="shared" si="8"/>
        <v>0</v>
      </c>
      <c r="L28" s="15"/>
      <c r="M28" s="29" t="s">
        <v>474</v>
      </c>
    </row>
    <row r="29" spans="1:13" ht="105">
      <c r="A29" s="16" t="s">
        <v>283</v>
      </c>
      <c r="B29" s="12" t="s">
        <v>420</v>
      </c>
      <c r="C29" s="13" t="s">
        <v>154</v>
      </c>
      <c r="D29" s="13" t="s">
        <v>13</v>
      </c>
      <c r="E29" s="14" t="s">
        <v>307</v>
      </c>
      <c r="F29" s="14" t="s">
        <v>434</v>
      </c>
      <c r="G29" s="6">
        <v>168.25882446</v>
      </c>
      <c r="H29" s="5">
        <f t="shared" si="9"/>
        <v>168.25882446</v>
      </c>
      <c r="I29" s="25">
        <v>0</v>
      </c>
      <c r="J29" s="4">
        <f t="shared" si="7"/>
        <v>0</v>
      </c>
      <c r="K29" s="4">
        <f t="shared" si="8"/>
        <v>0</v>
      </c>
      <c r="L29" s="15"/>
      <c r="M29" s="29" t="s">
        <v>475</v>
      </c>
    </row>
    <row r="30" spans="1:13" ht="105">
      <c r="A30" s="16" t="s">
        <v>283</v>
      </c>
      <c r="B30" s="12" t="s">
        <v>420</v>
      </c>
      <c r="C30" s="13" t="s">
        <v>155</v>
      </c>
      <c r="D30" s="13" t="s">
        <v>14</v>
      </c>
      <c r="E30" s="14" t="s">
        <v>308</v>
      </c>
      <c r="F30" s="14" t="s">
        <v>434</v>
      </c>
      <c r="G30" s="6">
        <v>204.87441451680002</v>
      </c>
      <c r="H30" s="5">
        <f t="shared" si="9"/>
        <v>204.87441451680002</v>
      </c>
      <c r="I30" s="25">
        <v>0</v>
      </c>
      <c r="J30" s="4">
        <f t="shared" si="7"/>
        <v>0</v>
      </c>
      <c r="K30" s="4">
        <f t="shared" si="8"/>
        <v>0</v>
      </c>
      <c r="L30" s="15"/>
      <c r="M30" s="29" t="s">
        <v>476</v>
      </c>
    </row>
    <row r="31" spans="1:13" ht="90">
      <c r="A31" s="16" t="s">
        <v>283</v>
      </c>
      <c r="B31" s="12" t="s">
        <v>420</v>
      </c>
      <c r="C31" s="13" t="s">
        <v>156</v>
      </c>
      <c r="D31" s="13" t="s">
        <v>15</v>
      </c>
      <c r="E31" s="14" t="s">
        <v>309</v>
      </c>
      <c r="F31" s="14" t="s">
        <v>434</v>
      </c>
      <c r="G31" s="6">
        <v>152.20273727999998</v>
      </c>
      <c r="H31" s="5">
        <f t="shared" si="9"/>
        <v>152.20273727999998</v>
      </c>
      <c r="I31" s="25">
        <v>0</v>
      </c>
      <c r="J31" s="4">
        <f t="shared" si="7"/>
        <v>0</v>
      </c>
      <c r="K31" s="4">
        <f t="shared" si="8"/>
        <v>0</v>
      </c>
      <c r="L31" s="15"/>
      <c r="M31" s="29" t="s">
        <v>477</v>
      </c>
    </row>
    <row r="32" spans="1:13" ht="99.95" customHeight="1">
      <c r="A32" s="16" t="s">
        <v>283</v>
      </c>
      <c r="B32" s="12" t="s">
        <v>420</v>
      </c>
      <c r="C32" s="13" t="s">
        <v>157</v>
      </c>
      <c r="D32" s="13" t="s">
        <v>16</v>
      </c>
      <c r="E32" s="14" t="s">
        <v>310</v>
      </c>
      <c r="F32" s="14" t="s">
        <v>434</v>
      </c>
      <c r="G32" s="6">
        <v>295.67073196799998</v>
      </c>
      <c r="H32" s="5">
        <f t="shared" si="9"/>
        <v>295.67073196799998</v>
      </c>
      <c r="I32" s="25">
        <v>0</v>
      </c>
      <c r="J32" s="4">
        <f t="shared" si="7"/>
        <v>0</v>
      </c>
      <c r="K32" s="4">
        <f t="shared" si="8"/>
        <v>0</v>
      </c>
      <c r="L32" s="15"/>
      <c r="M32" s="29" t="s">
        <v>478</v>
      </c>
    </row>
    <row r="33" spans="1:13" ht="99.95" customHeight="1">
      <c r="A33" s="16" t="s">
        <v>283</v>
      </c>
      <c r="B33" s="12" t="s">
        <v>421</v>
      </c>
      <c r="C33" s="13" t="s">
        <v>158</v>
      </c>
      <c r="D33" s="13" t="s">
        <v>17</v>
      </c>
      <c r="E33" s="14" t="s">
        <v>311</v>
      </c>
      <c r="F33" s="14" t="s">
        <v>434</v>
      </c>
      <c r="G33" s="6">
        <v>100.35848980661737</v>
      </c>
      <c r="H33" s="5">
        <f t="shared" si="9"/>
        <v>100.35848980661737</v>
      </c>
      <c r="I33" s="25">
        <v>0</v>
      </c>
      <c r="J33" s="4">
        <f t="shared" si="7"/>
        <v>0</v>
      </c>
      <c r="K33" s="4">
        <f t="shared" si="8"/>
        <v>0</v>
      </c>
      <c r="L33" s="15"/>
      <c r="M33" s="29" t="s">
        <v>437</v>
      </c>
    </row>
    <row r="34" spans="1:13" ht="99.95" customHeight="1">
      <c r="A34" s="16" t="s">
        <v>283</v>
      </c>
      <c r="B34" s="12" t="s">
        <v>421</v>
      </c>
      <c r="C34" s="13" t="s">
        <v>159</v>
      </c>
      <c r="D34" s="13" t="s">
        <v>18</v>
      </c>
      <c r="E34" s="14" t="s">
        <v>312</v>
      </c>
      <c r="F34" s="14" t="s">
        <v>434</v>
      </c>
      <c r="G34" s="6">
        <v>82.276868181606517</v>
      </c>
      <c r="H34" s="5">
        <f t="shared" si="9"/>
        <v>82.276868181606517</v>
      </c>
      <c r="I34" s="25">
        <v>0</v>
      </c>
      <c r="J34" s="4">
        <f t="shared" si="7"/>
        <v>0</v>
      </c>
      <c r="K34" s="4">
        <f t="shared" si="8"/>
        <v>0</v>
      </c>
      <c r="L34" s="15"/>
      <c r="M34" s="29" t="s">
        <v>437</v>
      </c>
    </row>
    <row r="35" spans="1:13" ht="99.95" customHeight="1">
      <c r="A35" s="16" t="s">
        <v>283</v>
      </c>
      <c r="B35" s="12" t="s">
        <v>421</v>
      </c>
      <c r="C35" s="13" t="s">
        <v>160</v>
      </c>
      <c r="D35" s="13" t="s">
        <v>19</v>
      </c>
      <c r="E35" s="14" t="s">
        <v>293</v>
      </c>
      <c r="F35" s="14" t="s">
        <v>434</v>
      </c>
      <c r="G35" s="6">
        <v>177.61045864159686</v>
      </c>
      <c r="H35" s="5">
        <f t="shared" si="9"/>
        <v>177.61045864159686</v>
      </c>
      <c r="I35" s="25">
        <v>0</v>
      </c>
      <c r="J35" s="4">
        <f t="shared" si="7"/>
        <v>0</v>
      </c>
      <c r="K35" s="4">
        <f t="shared" si="8"/>
        <v>0</v>
      </c>
      <c r="L35" s="15"/>
      <c r="M35" s="29" t="s">
        <v>437</v>
      </c>
    </row>
    <row r="36" spans="1:13" ht="99.95" customHeight="1">
      <c r="A36" s="16" t="s">
        <v>283</v>
      </c>
      <c r="B36" s="12" t="s">
        <v>422</v>
      </c>
      <c r="C36" s="13" t="s">
        <v>161</v>
      </c>
      <c r="D36" s="13" t="s">
        <v>20</v>
      </c>
      <c r="E36" s="14" t="s">
        <v>313</v>
      </c>
      <c r="F36" s="14" t="s">
        <v>434</v>
      </c>
      <c r="G36" s="6">
        <v>237.85773012127473</v>
      </c>
      <c r="H36" s="5">
        <f t="shared" si="9"/>
        <v>237.85773012127473</v>
      </c>
      <c r="I36" s="25">
        <v>0</v>
      </c>
      <c r="J36" s="4">
        <f t="shared" si="7"/>
        <v>0</v>
      </c>
      <c r="K36" s="4">
        <f t="shared" si="8"/>
        <v>0</v>
      </c>
      <c r="L36" s="15"/>
      <c r="M36" s="29" t="s">
        <v>438</v>
      </c>
    </row>
    <row r="37" spans="1:13" ht="99.95" customHeight="1">
      <c r="A37" s="16" t="s">
        <v>283</v>
      </c>
      <c r="B37" s="12" t="s">
        <v>422</v>
      </c>
      <c r="C37" s="13" t="s">
        <v>162</v>
      </c>
      <c r="D37" s="13" t="s">
        <v>21</v>
      </c>
      <c r="E37" s="14" t="s">
        <v>314</v>
      </c>
      <c r="F37" s="14" t="s">
        <v>434</v>
      </c>
      <c r="G37" s="6">
        <v>237.82403886539444</v>
      </c>
      <c r="H37" s="5">
        <f t="shared" si="9"/>
        <v>237.82403886539444</v>
      </c>
      <c r="I37" s="25">
        <v>0</v>
      </c>
      <c r="J37" s="4">
        <f t="shared" si="7"/>
        <v>0</v>
      </c>
      <c r="K37" s="4">
        <f t="shared" si="8"/>
        <v>0</v>
      </c>
      <c r="L37" s="15"/>
      <c r="M37" s="29" t="s">
        <v>438</v>
      </c>
    </row>
    <row r="38" spans="1:13" ht="99.95" customHeight="1">
      <c r="A38" s="16" t="s">
        <v>283</v>
      </c>
      <c r="B38" s="12" t="s">
        <v>422</v>
      </c>
      <c r="C38" s="13" t="s">
        <v>163</v>
      </c>
      <c r="D38" s="13" t="s">
        <v>22</v>
      </c>
      <c r="E38" s="14" t="s">
        <v>315</v>
      </c>
      <c r="F38" s="14" t="s">
        <v>434</v>
      </c>
      <c r="G38" s="6">
        <v>237.8560867981877</v>
      </c>
      <c r="H38" s="5">
        <f t="shared" si="9"/>
        <v>237.8560867981877</v>
      </c>
      <c r="I38" s="25">
        <v>0</v>
      </c>
      <c r="J38" s="4">
        <f t="shared" si="7"/>
        <v>0</v>
      </c>
      <c r="K38" s="4">
        <f t="shared" si="8"/>
        <v>0</v>
      </c>
      <c r="L38" s="15"/>
      <c r="M38" s="29" t="s">
        <v>438</v>
      </c>
    </row>
    <row r="39" spans="1:13" ht="99.95" customHeight="1">
      <c r="A39" s="16" t="s">
        <v>283</v>
      </c>
      <c r="B39" s="12" t="s">
        <v>422</v>
      </c>
      <c r="C39" s="13" t="s">
        <v>164</v>
      </c>
      <c r="D39" s="13" t="s">
        <v>23</v>
      </c>
      <c r="E39" s="14" t="s">
        <v>316</v>
      </c>
      <c r="F39" s="14" t="s">
        <v>434</v>
      </c>
      <c r="G39" s="6">
        <v>237.81731538459741</v>
      </c>
      <c r="H39" s="5">
        <f t="shared" si="9"/>
        <v>237.81731538459741</v>
      </c>
      <c r="I39" s="25">
        <v>0</v>
      </c>
      <c r="J39" s="4">
        <f t="shared" si="7"/>
        <v>0</v>
      </c>
      <c r="K39" s="4">
        <f t="shared" si="8"/>
        <v>0</v>
      </c>
      <c r="L39" s="15"/>
      <c r="M39" s="29" t="s">
        <v>438</v>
      </c>
    </row>
    <row r="40" spans="1:13" ht="99.95" customHeight="1">
      <c r="A40" s="16" t="s">
        <v>283</v>
      </c>
      <c r="B40" s="12" t="s">
        <v>423</v>
      </c>
      <c r="C40" s="13" t="s">
        <v>165</v>
      </c>
      <c r="D40" s="13" t="s">
        <v>24</v>
      </c>
      <c r="E40" s="14" t="s">
        <v>294</v>
      </c>
      <c r="F40" s="14" t="s">
        <v>434</v>
      </c>
      <c r="G40" s="6">
        <v>354.02222591999998</v>
      </c>
      <c r="H40" s="5">
        <f t="shared" si="9"/>
        <v>354.02222591999998</v>
      </c>
      <c r="I40" s="25">
        <v>0</v>
      </c>
      <c r="J40" s="4">
        <f t="shared" si="7"/>
        <v>0</v>
      </c>
      <c r="K40" s="4">
        <f t="shared" si="8"/>
        <v>0</v>
      </c>
      <c r="L40" s="15"/>
      <c r="M40" s="29" t="s">
        <v>439</v>
      </c>
    </row>
    <row r="41" spans="1:13" ht="99.95" customHeight="1">
      <c r="A41" s="16" t="s">
        <v>283</v>
      </c>
      <c r="B41" s="12" t="s">
        <v>423</v>
      </c>
      <c r="C41" s="13" t="s">
        <v>166</v>
      </c>
      <c r="D41" s="13" t="s">
        <v>25</v>
      </c>
      <c r="E41" s="14" t="s">
        <v>317</v>
      </c>
      <c r="F41" s="14" t="s">
        <v>434</v>
      </c>
      <c r="G41" s="6">
        <v>1034.5716755433548</v>
      </c>
      <c r="H41" s="5">
        <f t="shared" si="9"/>
        <v>1034.5716755433548</v>
      </c>
      <c r="I41" s="25">
        <v>0</v>
      </c>
      <c r="J41" s="4">
        <f t="shared" si="7"/>
        <v>0</v>
      </c>
      <c r="K41" s="4">
        <f t="shared" si="8"/>
        <v>0</v>
      </c>
      <c r="L41" s="15"/>
      <c r="M41" s="29" t="s">
        <v>440</v>
      </c>
    </row>
    <row r="42" spans="1:13" ht="99.95" customHeight="1">
      <c r="A42" s="16" t="s">
        <v>283</v>
      </c>
      <c r="B42" s="12" t="s">
        <v>423</v>
      </c>
      <c r="C42" s="13" t="s">
        <v>167</v>
      </c>
      <c r="D42" s="13" t="s">
        <v>26</v>
      </c>
      <c r="E42" s="14" t="s">
        <v>318</v>
      </c>
      <c r="F42" s="14" t="s">
        <v>434</v>
      </c>
      <c r="G42" s="6">
        <v>1277.3268789866784</v>
      </c>
      <c r="H42" s="5">
        <f t="shared" si="9"/>
        <v>1277.3268789866784</v>
      </c>
      <c r="I42" s="25">
        <v>0</v>
      </c>
      <c r="J42" s="4">
        <f t="shared" si="7"/>
        <v>0</v>
      </c>
      <c r="K42" s="4">
        <f t="shared" si="8"/>
        <v>0</v>
      </c>
      <c r="L42" s="15"/>
      <c r="M42" s="29" t="s">
        <v>440</v>
      </c>
    </row>
    <row r="43" spans="1:13" ht="99.95" customHeight="1">
      <c r="A43" s="16" t="s">
        <v>283</v>
      </c>
      <c r="B43" s="12" t="s">
        <v>423</v>
      </c>
      <c r="C43" s="13" t="s">
        <v>168</v>
      </c>
      <c r="D43" s="13" t="s">
        <v>27</v>
      </c>
      <c r="E43" s="14" t="s">
        <v>319</v>
      </c>
      <c r="F43" s="14" t="s">
        <v>434</v>
      </c>
      <c r="G43" s="6">
        <v>899.47124256000006</v>
      </c>
      <c r="H43" s="5">
        <f t="shared" si="9"/>
        <v>899.47124256000006</v>
      </c>
      <c r="I43" s="25">
        <v>0</v>
      </c>
      <c r="J43" s="4">
        <f t="shared" si="7"/>
        <v>0</v>
      </c>
      <c r="K43" s="4">
        <f t="shared" si="8"/>
        <v>0</v>
      </c>
      <c r="L43" s="15"/>
      <c r="M43" s="29" t="s">
        <v>440</v>
      </c>
    </row>
    <row r="44" spans="1:13" ht="99.95" customHeight="1">
      <c r="A44" s="16" t="s">
        <v>283</v>
      </c>
      <c r="B44" s="12" t="s">
        <v>423</v>
      </c>
      <c r="C44" s="13" t="s">
        <v>169</v>
      </c>
      <c r="D44" s="13" t="s">
        <v>28</v>
      </c>
      <c r="E44" s="14" t="s">
        <v>320</v>
      </c>
      <c r="F44" s="14" t="s">
        <v>434</v>
      </c>
      <c r="G44" s="6">
        <v>672.00525744000004</v>
      </c>
      <c r="H44" s="5">
        <f t="shared" si="9"/>
        <v>672.00525744000004</v>
      </c>
      <c r="I44" s="25">
        <v>0</v>
      </c>
      <c r="J44" s="4">
        <f t="shared" si="7"/>
        <v>0</v>
      </c>
      <c r="K44" s="4">
        <f t="shared" si="8"/>
        <v>0</v>
      </c>
      <c r="L44" s="15"/>
      <c r="M44" s="29" t="s">
        <v>441</v>
      </c>
    </row>
    <row r="45" spans="1:13" ht="99.95" customHeight="1">
      <c r="A45" s="16" t="s">
        <v>283</v>
      </c>
      <c r="B45" s="12" t="s">
        <v>423</v>
      </c>
      <c r="C45" s="13" t="s">
        <v>170</v>
      </c>
      <c r="D45" s="13" t="s">
        <v>29</v>
      </c>
      <c r="E45" s="14" t="s">
        <v>401</v>
      </c>
      <c r="F45" s="14" t="s">
        <v>434</v>
      </c>
      <c r="G45" s="6">
        <v>1005.4104497459497</v>
      </c>
      <c r="H45" s="5">
        <f t="shared" si="9"/>
        <v>1005.4104497459497</v>
      </c>
      <c r="I45" s="25">
        <v>0</v>
      </c>
      <c r="J45" s="4">
        <f t="shared" si="7"/>
        <v>0</v>
      </c>
      <c r="K45" s="4">
        <f t="shared" si="8"/>
        <v>0</v>
      </c>
      <c r="L45" s="15"/>
      <c r="M45" s="29" t="s">
        <v>441</v>
      </c>
    </row>
    <row r="46" spans="1:13" ht="99.95" customHeight="1">
      <c r="A46" s="16" t="s">
        <v>283</v>
      </c>
      <c r="B46" s="12" t="s">
        <v>423</v>
      </c>
      <c r="C46" s="13" t="s">
        <v>171</v>
      </c>
      <c r="D46" s="13" t="s">
        <v>30</v>
      </c>
      <c r="E46" s="14" t="s">
        <v>402</v>
      </c>
      <c r="F46" s="14" t="s">
        <v>434</v>
      </c>
      <c r="G46" s="6">
        <v>998.94533893756125</v>
      </c>
      <c r="H46" s="5">
        <f t="shared" si="9"/>
        <v>998.94533893756125</v>
      </c>
      <c r="I46" s="25">
        <v>0</v>
      </c>
      <c r="J46" s="4">
        <f t="shared" si="7"/>
        <v>0</v>
      </c>
      <c r="K46" s="4">
        <f t="shared" si="8"/>
        <v>0</v>
      </c>
      <c r="L46" s="15"/>
      <c r="M46" s="29" t="s">
        <v>441</v>
      </c>
    </row>
    <row r="47" spans="1:13" ht="99.95" customHeight="1">
      <c r="A47" s="16" t="s">
        <v>283</v>
      </c>
      <c r="B47" s="12" t="s">
        <v>423</v>
      </c>
      <c r="C47" s="13" t="s">
        <v>172</v>
      </c>
      <c r="D47" s="13" t="s">
        <v>31</v>
      </c>
      <c r="E47" s="14" t="s">
        <v>321</v>
      </c>
      <c r="F47" s="14" t="s">
        <v>434</v>
      </c>
      <c r="G47" s="6">
        <v>443.03065487999999</v>
      </c>
      <c r="H47" s="5">
        <f t="shared" si="9"/>
        <v>443.03065487999999</v>
      </c>
      <c r="I47" s="25">
        <v>0</v>
      </c>
      <c r="J47" s="4">
        <f t="shared" si="7"/>
        <v>0</v>
      </c>
      <c r="K47" s="4">
        <f t="shared" si="8"/>
        <v>0</v>
      </c>
      <c r="L47" s="15"/>
      <c r="M47" s="29" t="s">
        <v>442</v>
      </c>
    </row>
    <row r="48" spans="1:13" ht="99.95" customHeight="1">
      <c r="A48" s="16" t="s">
        <v>283</v>
      </c>
      <c r="B48" s="12" t="s">
        <v>423</v>
      </c>
      <c r="C48" s="13" t="s">
        <v>173</v>
      </c>
      <c r="D48" s="13" t="s">
        <v>32</v>
      </c>
      <c r="E48" s="14" t="s">
        <v>403</v>
      </c>
      <c r="F48" s="14" t="s">
        <v>434</v>
      </c>
      <c r="G48" s="6">
        <v>597.44370208342445</v>
      </c>
      <c r="H48" s="5">
        <f t="shared" si="9"/>
        <v>597.44370208342445</v>
      </c>
      <c r="I48" s="25">
        <v>0</v>
      </c>
      <c r="J48" s="4">
        <f t="shared" si="7"/>
        <v>0</v>
      </c>
      <c r="K48" s="4">
        <f t="shared" si="8"/>
        <v>0</v>
      </c>
      <c r="L48" s="15"/>
      <c r="M48" s="29" t="s">
        <v>442</v>
      </c>
    </row>
    <row r="49" spans="1:13" ht="69.75" customHeight="1">
      <c r="A49" s="16" t="s">
        <v>283</v>
      </c>
      <c r="B49" s="12" t="s">
        <v>421</v>
      </c>
      <c r="C49" s="13" t="s">
        <v>174</v>
      </c>
      <c r="D49" s="13" t="s">
        <v>33</v>
      </c>
      <c r="E49" s="14" t="s">
        <v>322</v>
      </c>
      <c r="F49" s="14" t="s">
        <v>434</v>
      </c>
      <c r="G49" s="6">
        <v>145.10322093867609</v>
      </c>
      <c r="H49" s="5">
        <f t="shared" si="9"/>
        <v>145.10322093867609</v>
      </c>
      <c r="I49" s="25">
        <v>0</v>
      </c>
      <c r="J49" s="4">
        <f t="shared" si="7"/>
        <v>0</v>
      </c>
      <c r="K49" s="4">
        <f t="shared" si="8"/>
        <v>0</v>
      </c>
      <c r="L49" s="15"/>
      <c r="M49" s="29" t="s">
        <v>437</v>
      </c>
    </row>
    <row r="50" spans="1:13" ht="63.75" customHeight="1">
      <c r="A50" s="16" t="s">
        <v>283</v>
      </c>
      <c r="B50" s="12" t="s">
        <v>422</v>
      </c>
      <c r="C50" s="13" t="s">
        <v>175</v>
      </c>
      <c r="D50" s="13" t="s">
        <v>34</v>
      </c>
      <c r="E50" s="14" t="s">
        <v>323</v>
      </c>
      <c r="F50" s="14" t="s">
        <v>434</v>
      </c>
      <c r="G50" s="6">
        <v>251.43948833527901</v>
      </c>
      <c r="H50" s="5">
        <f t="shared" si="9"/>
        <v>251.43948833527901</v>
      </c>
      <c r="I50" s="25">
        <v>0</v>
      </c>
      <c r="J50" s="4">
        <f t="shared" si="7"/>
        <v>0</v>
      </c>
      <c r="K50" s="4">
        <f t="shared" si="8"/>
        <v>0</v>
      </c>
      <c r="L50" s="15"/>
      <c r="M50" s="29" t="s">
        <v>443</v>
      </c>
    </row>
    <row r="51" spans="1:13" ht="99.95" customHeight="1">
      <c r="A51" s="16" t="s">
        <v>283</v>
      </c>
      <c r="B51" s="12" t="s">
        <v>423</v>
      </c>
      <c r="C51" s="13" t="s">
        <v>176</v>
      </c>
      <c r="D51" s="13" t="s">
        <v>35</v>
      </c>
      <c r="E51" s="14" t="s">
        <v>324</v>
      </c>
      <c r="F51" s="14" t="s">
        <v>434</v>
      </c>
      <c r="G51" s="6">
        <v>360.87130410236324</v>
      </c>
      <c r="H51" s="5">
        <f t="shared" si="9"/>
        <v>360.87130410236324</v>
      </c>
      <c r="I51" s="25">
        <v>0</v>
      </c>
      <c r="J51" s="4">
        <f t="shared" si="7"/>
        <v>0</v>
      </c>
      <c r="K51" s="4">
        <f t="shared" si="8"/>
        <v>0</v>
      </c>
      <c r="L51" s="15"/>
      <c r="M51" s="29" t="s">
        <v>444</v>
      </c>
    </row>
    <row r="52" spans="1:13" ht="99.95" customHeight="1">
      <c r="A52" s="16" t="s">
        <v>283</v>
      </c>
      <c r="B52" s="12" t="s">
        <v>423</v>
      </c>
      <c r="C52" s="13" t="s">
        <v>177</v>
      </c>
      <c r="D52" s="13" t="s">
        <v>36</v>
      </c>
      <c r="E52" s="14" t="s">
        <v>325</v>
      </c>
      <c r="F52" s="14" t="s">
        <v>434</v>
      </c>
      <c r="G52" s="6">
        <v>341.20779012994467</v>
      </c>
      <c r="H52" s="5">
        <f t="shared" si="9"/>
        <v>341.20779012994467</v>
      </c>
      <c r="I52" s="25">
        <v>0</v>
      </c>
      <c r="J52" s="4">
        <f t="shared" si="7"/>
        <v>0</v>
      </c>
      <c r="K52" s="4">
        <f t="shared" si="8"/>
        <v>0</v>
      </c>
      <c r="L52" s="15"/>
      <c r="M52" s="29" t="s">
        <v>445</v>
      </c>
    </row>
    <row r="53" spans="1:13" ht="99.95" customHeight="1">
      <c r="A53" s="16" t="s">
        <v>283</v>
      </c>
      <c r="B53" s="12" t="s">
        <v>423</v>
      </c>
      <c r="C53" s="13" t="s">
        <v>178</v>
      </c>
      <c r="D53" s="13" t="s">
        <v>37</v>
      </c>
      <c r="E53" s="14" t="s">
        <v>325</v>
      </c>
      <c r="F53" s="14" t="s">
        <v>434</v>
      </c>
      <c r="G53" s="6">
        <v>341.20779012994467</v>
      </c>
      <c r="H53" s="5">
        <f t="shared" si="9"/>
        <v>341.20779012994467</v>
      </c>
      <c r="I53" s="25">
        <v>0</v>
      </c>
      <c r="J53" s="4">
        <f t="shared" si="7"/>
        <v>0</v>
      </c>
      <c r="K53" s="4">
        <f t="shared" si="8"/>
        <v>0</v>
      </c>
      <c r="L53" s="15"/>
      <c r="M53" s="29" t="s">
        <v>446</v>
      </c>
    </row>
    <row r="54" spans="1:13" ht="99.95" customHeight="1">
      <c r="A54" s="16" t="s">
        <v>283</v>
      </c>
      <c r="B54" s="12" t="s">
        <v>423</v>
      </c>
      <c r="C54" s="13" t="s">
        <v>179</v>
      </c>
      <c r="D54" s="13" t="s">
        <v>38</v>
      </c>
      <c r="E54" s="14" t="s">
        <v>326</v>
      </c>
      <c r="F54" s="14" t="s">
        <v>434</v>
      </c>
      <c r="G54" s="6">
        <v>341.20779012994467</v>
      </c>
      <c r="H54" s="5">
        <f t="shared" si="9"/>
        <v>341.20779012994467</v>
      </c>
      <c r="I54" s="25">
        <v>0</v>
      </c>
      <c r="J54" s="4">
        <f t="shared" si="7"/>
        <v>0</v>
      </c>
      <c r="K54" s="4">
        <f t="shared" si="8"/>
        <v>0</v>
      </c>
      <c r="L54" s="15"/>
      <c r="M54" s="29" t="s">
        <v>446</v>
      </c>
    </row>
    <row r="55" spans="1:13" ht="99.95" customHeight="1">
      <c r="A55" s="16" t="s">
        <v>283</v>
      </c>
      <c r="B55" s="12" t="s">
        <v>423</v>
      </c>
      <c r="C55" s="13" t="s">
        <v>180</v>
      </c>
      <c r="D55" s="13" t="s">
        <v>39</v>
      </c>
      <c r="E55" s="14" t="s">
        <v>327</v>
      </c>
      <c r="F55" s="14" t="s">
        <v>434</v>
      </c>
      <c r="G55" s="6">
        <v>303.16309867386633</v>
      </c>
      <c r="H55" s="5">
        <f t="shared" si="9"/>
        <v>303.16309867386633</v>
      </c>
      <c r="I55" s="25">
        <v>0</v>
      </c>
      <c r="J55" s="4">
        <f t="shared" si="7"/>
        <v>0</v>
      </c>
      <c r="K55" s="4">
        <f t="shared" si="8"/>
        <v>0</v>
      </c>
      <c r="L55" s="15"/>
      <c r="M55" s="29" t="s">
        <v>446</v>
      </c>
    </row>
    <row r="56" spans="1:13" ht="99.95" customHeight="1">
      <c r="A56" s="16" t="s">
        <v>283</v>
      </c>
      <c r="B56" s="12" t="s">
        <v>423</v>
      </c>
      <c r="C56" s="13" t="s">
        <v>181</v>
      </c>
      <c r="D56" s="13" t="s">
        <v>40</v>
      </c>
      <c r="E56" s="14" t="s">
        <v>328</v>
      </c>
      <c r="F56" s="14" t="s">
        <v>434</v>
      </c>
      <c r="G56" s="6">
        <v>303.16309867386633</v>
      </c>
      <c r="H56" s="5">
        <f t="shared" si="9"/>
        <v>303.16309867386633</v>
      </c>
      <c r="I56" s="25">
        <v>0</v>
      </c>
      <c r="J56" s="4">
        <f t="shared" si="7"/>
        <v>0</v>
      </c>
      <c r="K56" s="4">
        <f t="shared" si="8"/>
        <v>0</v>
      </c>
      <c r="L56" s="15"/>
      <c r="M56" s="29" t="s">
        <v>446</v>
      </c>
    </row>
    <row r="57" spans="1:13" ht="99.95" customHeight="1">
      <c r="A57" s="16" t="s">
        <v>283</v>
      </c>
      <c r="B57" s="12" t="s">
        <v>423</v>
      </c>
      <c r="C57" s="13" t="s">
        <v>182</v>
      </c>
      <c r="D57" s="13" t="s">
        <v>41</v>
      </c>
      <c r="E57" s="14" t="s">
        <v>329</v>
      </c>
      <c r="F57" s="14" t="s">
        <v>434</v>
      </c>
      <c r="G57" s="6">
        <v>338.78808801943819</v>
      </c>
      <c r="H57" s="5">
        <f t="shared" si="9"/>
        <v>338.78808801943819</v>
      </c>
      <c r="I57" s="25">
        <v>0</v>
      </c>
      <c r="J57" s="4">
        <f t="shared" si="7"/>
        <v>0</v>
      </c>
      <c r="K57" s="4">
        <f t="shared" si="8"/>
        <v>0</v>
      </c>
      <c r="L57" s="15"/>
      <c r="M57" s="29" t="s">
        <v>446</v>
      </c>
    </row>
    <row r="58" spans="1:13" ht="105">
      <c r="A58" s="16" t="s">
        <v>283</v>
      </c>
      <c r="B58" s="12" t="s">
        <v>424</v>
      </c>
      <c r="C58" s="13" t="s">
        <v>183</v>
      </c>
      <c r="D58" s="13" t="s">
        <v>42</v>
      </c>
      <c r="E58" s="14" t="s">
        <v>330</v>
      </c>
      <c r="F58" s="14" t="s">
        <v>434</v>
      </c>
      <c r="G58" s="6">
        <v>577.32649848089477</v>
      </c>
      <c r="H58" s="5">
        <f t="shared" si="9"/>
        <v>577.32649848089477</v>
      </c>
      <c r="I58" s="25">
        <v>0</v>
      </c>
      <c r="J58" s="4">
        <f t="shared" si="7"/>
        <v>0</v>
      </c>
      <c r="K58" s="4">
        <f t="shared" si="8"/>
        <v>0</v>
      </c>
      <c r="L58" s="15"/>
      <c r="M58" s="29" t="s">
        <v>447</v>
      </c>
    </row>
    <row r="59" spans="1:13" ht="105">
      <c r="A59" s="16" t="s">
        <v>283</v>
      </c>
      <c r="B59" s="12" t="s">
        <v>424</v>
      </c>
      <c r="C59" s="13" t="s">
        <v>184</v>
      </c>
      <c r="D59" s="13" t="s">
        <v>43</v>
      </c>
      <c r="E59" s="14" t="s">
        <v>331</v>
      </c>
      <c r="F59" s="14" t="s">
        <v>434</v>
      </c>
      <c r="G59" s="6">
        <v>801.16366649260021</v>
      </c>
      <c r="H59" s="5">
        <f t="shared" si="9"/>
        <v>801.16366649260021</v>
      </c>
      <c r="I59" s="25">
        <v>0</v>
      </c>
      <c r="J59" s="4">
        <f t="shared" si="7"/>
        <v>0</v>
      </c>
      <c r="K59" s="4">
        <f t="shared" si="8"/>
        <v>0</v>
      </c>
      <c r="L59" s="15"/>
      <c r="M59" s="29" t="s">
        <v>447</v>
      </c>
    </row>
    <row r="60" spans="1:13" ht="105">
      <c r="A60" s="16" t="s">
        <v>283</v>
      </c>
      <c r="B60" s="12" t="s">
        <v>424</v>
      </c>
      <c r="C60" s="13" t="s">
        <v>185</v>
      </c>
      <c r="D60" s="13" t="s">
        <v>44</v>
      </c>
      <c r="E60" s="14" t="s">
        <v>332</v>
      </c>
      <c r="F60" s="14" t="s">
        <v>434</v>
      </c>
      <c r="G60" s="6">
        <v>1110.2008269763664</v>
      </c>
      <c r="H60" s="5">
        <f t="shared" si="9"/>
        <v>1110.2008269763664</v>
      </c>
      <c r="I60" s="25">
        <v>0</v>
      </c>
      <c r="J60" s="4">
        <f t="shared" si="7"/>
        <v>0</v>
      </c>
      <c r="K60" s="4">
        <f t="shared" si="8"/>
        <v>0</v>
      </c>
      <c r="L60" s="15"/>
      <c r="M60" s="29" t="s">
        <v>447</v>
      </c>
    </row>
    <row r="61" spans="1:13" ht="105">
      <c r="A61" s="16" t="s">
        <v>283</v>
      </c>
      <c r="B61" s="12" t="s">
        <v>424</v>
      </c>
      <c r="C61" s="13" t="s">
        <v>186</v>
      </c>
      <c r="D61" s="13" t="s">
        <v>45</v>
      </c>
      <c r="E61" s="14" t="s">
        <v>333</v>
      </c>
      <c r="F61" s="14" t="s">
        <v>434</v>
      </c>
      <c r="G61" s="6">
        <v>1515.7874701412379</v>
      </c>
      <c r="H61" s="5">
        <f t="shared" si="9"/>
        <v>1515.7874701412379</v>
      </c>
      <c r="I61" s="25">
        <v>0</v>
      </c>
      <c r="J61" s="4">
        <f t="shared" si="7"/>
        <v>0</v>
      </c>
      <c r="K61" s="4">
        <f t="shared" si="8"/>
        <v>0</v>
      </c>
      <c r="L61" s="15"/>
      <c r="M61" s="29" t="s">
        <v>447</v>
      </c>
    </row>
    <row r="62" spans="1:13" ht="99.95" customHeight="1">
      <c r="A62" s="16" t="s">
        <v>283</v>
      </c>
      <c r="B62" s="12" t="s">
        <v>425</v>
      </c>
      <c r="C62" s="13" t="s">
        <v>187</v>
      </c>
      <c r="D62" s="13" t="s">
        <v>46</v>
      </c>
      <c r="E62" s="14" t="s">
        <v>334</v>
      </c>
      <c r="F62" s="14" t="s">
        <v>434</v>
      </c>
      <c r="G62" s="6">
        <v>33.830746092000005</v>
      </c>
      <c r="H62" s="5">
        <f t="shared" si="9"/>
        <v>33.830746092000005</v>
      </c>
      <c r="I62" s="25">
        <v>0</v>
      </c>
      <c r="J62" s="4">
        <f t="shared" si="7"/>
        <v>0</v>
      </c>
      <c r="K62" s="4">
        <f t="shared" si="8"/>
        <v>0</v>
      </c>
      <c r="L62" s="15"/>
      <c r="M62" s="29" t="s">
        <v>479</v>
      </c>
    </row>
    <row r="63" spans="1:13" ht="99.95" customHeight="1">
      <c r="A63" s="16" t="s">
        <v>283</v>
      </c>
      <c r="B63" s="12" t="s">
        <v>425</v>
      </c>
      <c r="C63" s="13" t="s">
        <v>188</v>
      </c>
      <c r="D63" s="13" t="s">
        <v>47</v>
      </c>
      <c r="E63" s="14" t="s">
        <v>335</v>
      </c>
      <c r="F63" s="14" t="s">
        <v>434</v>
      </c>
      <c r="G63" s="6">
        <v>36.117672984000002</v>
      </c>
      <c r="H63" s="5">
        <f t="shared" si="9"/>
        <v>36.117672984000002</v>
      </c>
      <c r="I63" s="25">
        <v>0</v>
      </c>
      <c r="J63" s="4">
        <f t="shared" si="7"/>
        <v>0</v>
      </c>
      <c r="K63" s="4">
        <f t="shared" si="8"/>
        <v>0</v>
      </c>
      <c r="L63" s="15"/>
      <c r="M63" s="29" t="s">
        <v>480</v>
      </c>
    </row>
    <row r="64" spans="1:13" ht="99.95" customHeight="1">
      <c r="A64" s="16" t="s">
        <v>283</v>
      </c>
      <c r="B64" s="12" t="s">
        <v>425</v>
      </c>
      <c r="C64" s="13" t="s">
        <v>189</v>
      </c>
      <c r="D64" s="13" t="s">
        <v>48</v>
      </c>
      <c r="E64" s="14" t="s">
        <v>336</v>
      </c>
      <c r="F64" s="14" t="s">
        <v>434</v>
      </c>
      <c r="G64" s="6">
        <v>40.218369480000007</v>
      </c>
      <c r="H64" s="5">
        <f t="shared" si="9"/>
        <v>40.218369480000007</v>
      </c>
      <c r="I64" s="25">
        <v>0</v>
      </c>
      <c r="J64" s="4">
        <f t="shared" si="7"/>
        <v>0</v>
      </c>
      <c r="K64" s="4">
        <f t="shared" si="8"/>
        <v>0</v>
      </c>
      <c r="L64" s="15"/>
      <c r="M64" s="29" t="s">
        <v>481</v>
      </c>
    </row>
    <row r="65" spans="1:13" ht="99.95" customHeight="1">
      <c r="A65" s="16" t="s">
        <v>283</v>
      </c>
      <c r="B65" s="12" t="s">
        <v>425</v>
      </c>
      <c r="C65" s="13" t="s">
        <v>190</v>
      </c>
      <c r="D65" s="13" t="s">
        <v>49</v>
      </c>
      <c r="E65" s="14" t="s">
        <v>337</v>
      </c>
      <c r="F65" s="14" t="s">
        <v>434</v>
      </c>
      <c r="G65" s="6">
        <v>37.931442588000003</v>
      </c>
      <c r="H65" s="5">
        <f t="shared" si="9"/>
        <v>37.931442588000003</v>
      </c>
      <c r="I65" s="25">
        <v>0</v>
      </c>
      <c r="J65" s="4">
        <f t="shared" si="7"/>
        <v>0</v>
      </c>
      <c r="K65" s="4">
        <f t="shared" si="8"/>
        <v>0</v>
      </c>
      <c r="L65" s="15"/>
      <c r="M65" s="29" t="s">
        <v>482</v>
      </c>
    </row>
    <row r="66" spans="1:13" ht="99.95" customHeight="1">
      <c r="A66" s="16" t="s">
        <v>283</v>
      </c>
      <c r="B66" s="12" t="s">
        <v>425</v>
      </c>
      <c r="C66" s="13" t="s">
        <v>191</v>
      </c>
      <c r="D66" s="13" t="s">
        <v>50</v>
      </c>
      <c r="E66" s="14" t="s">
        <v>338</v>
      </c>
      <c r="F66" s="14" t="s">
        <v>434</v>
      </c>
      <c r="G66" s="6">
        <v>45.028801907999998</v>
      </c>
      <c r="H66" s="5">
        <f t="shared" si="9"/>
        <v>45.028801907999998</v>
      </c>
      <c r="I66" s="25">
        <v>0</v>
      </c>
      <c r="J66" s="4">
        <f t="shared" si="7"/>
        <v>0</v>
      </c>
      <c r="K66" s="4">
        <f t="shared" si="8"/>
        <v>0</v>
      </c>
      <c r="L66" s="15"/>
      <c r="M66" s="29" t="s">
        <v>480</v>
      </c>
    </row>
    <row r="67" spans="1:13" ht="99.95" customHeight="1">
      <c r="A67" s="16" t="s">
        <v>283</v>
      </c>
      <c r="B67" s="12" t="s">
        <v>425</v>
      </c>
      <c r="C67" s="13" t="s">
        <v>192</v>
      </c>
      <c r="D67" s="13" t="s">
        <v>51</v>
      </c>
      <c r="E67" s="14" t="s">
        <v>339</v>
      </c>
      <c r="F67" s="14" t="s">
        <v>434</v>
      </c>
      <c r="G67" s="6">
        <v>37.537144848000004</v>
      </c>
      <c r="H67" s="5">
        <f t="shared" si="9"/>
        <v>37.537144848000004</v>
      </c>
      <c r="I67" s="25">
        <v>0</v>
      </c>
      <c r="J67" s="4">
        <f t="shared" si="7"/>
        <v>0</v>
      </c>
      <c r="K67" s="4">
        <f t="shared" si="8"/>
        <v>0</v>
      </c>
      <c r="L67" s="15"/>
      <c r="M67" s="29" t="s">
        <v>482</v>
      </c>
    </row>
    <row r="68" spans="1:13" ht="99.95" customHeight="1">
      <c r="A68" s="16" t="s">
        <v>283</v>
      </c>
      <c r="B68" s="12" t="s">
        <v>425</v>
      </c>
      <c r="C68" s="13" t="s">
        <v>193</v>
      </c>
      <c r="D68" s="13" t="s">
        <v>52</v>
      </c>
      <c r="E68" s="14" t="s">
        <v>340</v>
      </c>
      <c r="F68" s="14" t="s">
        <v>434</v>
      </c>
      <c r="G68" s="6">
        <v>28.783735020000005</v>
      </c>
      <c r="H68" s="5">
        <f t="shared" si="9"/>
        <v>28.783735020000005</v>
      </c>
      <c r="I68" s="25">
        <v>0</v>
      </c>
      <c r="J68" s="4">
        <f t="shared" si="7"/>
        <v>0</v>
      </c>
      <c r="K68" s="4">
        <f t="shared" si="8"/>
        <v>0</v>
      </c>
      <c r="L68" s="15"/>
      <c r="M68" s="29" t="s">
        <v>479</v>
      </c>
    </row>
    <row r="69" spans="1:13" ht="99.95" customHeight="1">
      <c r="A69" s="16" t="s">
        <v>283</v>
      </c>
      <c r="B69" s="12" t="s">
        <v>425</v>
      </c>
      <c r="C69" s="13" t="s">
        <v>194</v>
      </c>
      <c r="D69" s="13" t="s">
        <v>53</v>
      </c>
      <c r="E69" s="14" t="s">
        <v>404</v>
      </c>
      <c r="F69" s="14" t="s">
        <v>434</v>
      </c>
      <c r="G69" s="6">
        <v>23.815583496000006</v>
      </c>
      <c r="H69" s="5">
        <f t="shared" si="9"/>
        <v>23.815583496000006</v>
      </c>
      <c r="I69" s="25">
        <v>0</v>
      </c>
      <c r="J69" s="4">
        <f t="shared" si="7"/>
        <v>0</v>
      </c>
      <c r="K69" s="4">
        <f t="shared" si="8"/>
        <v>0</v>
      </c>
      <c r="L69" s="15"/>
      <c r="M69" s="29" t="s">
        <v>483</v>
      </c>
    </row>
    <row r="70" spans="1:13" ht="99.95" customHeight="1">
      <c r="A70" s="16" t="s">
        <v>283</v>
      </c>
      <c r="B70" s="12" t="s">
        <v>425</v>
      </c>
      <c r="C70" s="13" t="s">
        <v>195</v>
      </c>
      <c r="D70" s="13" t="s">
        <v>54</v>
      </c>
      <c r="E70" s="14" t="s">
        <v>405</v>
      </c>
      <c r="F70" s="14" t="s">
        <v>434</v>
      </c>
      <c r="G70" s="6">
        <v>28.152858635999998</v>
      </c>
      <c r="H70" s="5">
        <f t="shared" si="9"/>
        <v>28.152858635999998</v>
      </c>
      <c r="I70" s="25">
        <v>0</v>
      </c>
      <c r="J70" s="4">
        <f t="shared" si="7"/>
        <v>0</v>
      </c>
      <c r="K70" s="4">
        <f t="shared" si="8"/>
        <v>0</v>
      </c>
      <c r="L70" s="15"/>
      <c r="M70" s="29" t="s">
        <v>484</v>
      </c>
    </row>
    <row r="71" spans="1:13" ht="99.95" customHeight="1">
      <c r="A71" s="16" t="s">
        <v>283</v>
      </c>
      <c r="B71" s="12" t="s">
        <v>425</v>
      </c>
      <c r="C71" s="13" t="s">
        <v>196</v>
      </c>
      <c r="D71" s="13" t="s">
        <v>55</v>
      </c>
      <c r="E71" s="14" t="s">
        <v>406</v>
      </c>
      <c r="F71" s="14" t="s">
        <v>434</v>
      </c>
      <c r="G71" s="6">
        <v>20.109184740000003</v>
      </c>
      <c r="H71" s="5">
        <f t="shared" si="9"/>
        <v>20.109184740000003</v>
      </c>
      <c r="I71" s="25">
        <v>0</v>
      </c>
      <c r="J71" s="4">
        <f t="shared" si="7"/>
        <v>0</v>
      </c>
      <c r="K71" s="4">
        <f t="shared" si="8"/>
        <v>0</v>
      </c>
      <c r="L71" s="15"/>
      <c r="M71" s="29" t="s">
        <v>482</v>
      </c>
    </row>
    <row r="72" spans="1:13" ht="99.95" customHeight="1">
      <c r="A72" s="16" t="s">
        <v>283</v>
      </c>
      <c r="B72" s="12" t="s">
        <v>425</v>
      </c>
      <c r="C72" s="13" t="s">
        <v>197</v>
      </c>
      <c r="D72" s="13" t="s">
        <v>56</v>
      </c>
      <c r="E72" s="14" t="s">
        <v>407</v>
      </c>
      <c r="F72" s="14" t="s">
        <v>434</v>
      </c>
      <c r="G72" s="6">
        <v>23.815583496000006</v>
      </c>
      <c r="H72" s="5">
        <f t="shared" si="9"/>
        <v>23.815583496000006</v>
      </c>
      <c r="I72" s="25">
        <v>0</v>
      </c>
      <c r="J72" s="4">
        <f t="shared" si="7"/>
        <v>0</v>
      </c>
      <c r="K72" s="4">
        <f t="shared" si="8"/>
        <v>0</v>
      </c>
      <c r="L72" s="15"/>
      <c r="M72" s="29" t="s">
        <v>485</v>
      </c>
    </row>
    <row r="73" spans="1:13" ht="99.95" customHeight="1">
      <c r="A73" s="16" t="s">
        <v>283</v>
      </c>
      <c r="B73" s="12" t="s">
        <v>425</v>
      </c>
      <c r="C73" s="13" t="s">
        <v>198</v>
      </c>
      <c r="D73" s="13" t="s">
        <v>57</v>
      </c>
      <c r="E73" s="14" t="s">
        <v>341</v>
      </c>
      <c r="F73" s="14" t="s">
        <v>434</v>
      </c>
      <c r="G73" s="6">
        <v>65.611143935999991</v>
      </c>
      <c r="H73" s="5">
        <f t="shared" si="9"/>
        <v>65.611143935999991</v>
      </c>
      <c r="I73" s="25">
        <v>0</v>
      </c>
      <c r="J73" s="4">
        <f t="shared" si="7"/>
        <v>0</v>
      </c>
      <c r="K73" s="4">
        <f t="shared" si="8"/>
        <v>0</v>
      </c>
      <c r="L73" s="15"/>
      <c r="M73" s="29" t="s">
        <v>486</v>
      </c>
    </row>
    <row r="74" spans="1:13" ht="99.95" customHeight="1">
      <c r="A74" s="16" t="s">
        <v>283</v>
      </c>
      <c r="B74" s="12" t="s">
        <v>425</v>
      </c>
      <c r="C74" s="13" t="s">
        <v>199</v>
      </c>
      <c r="D74" s="13" t="s">
        <v>58</v>
      </c>
      <c r="E74" s="14" t="s">
        <v>342</v>
      </c>
      <c r="F74" s="14" t="s">
        <v>434</v>
      </c>
      <c r="G74" s="6">
        <v>61.668166536000008</v>
      </c>
      <c r="H74" s="5">
        <f t="shared" si="9"/>
        <v>61.668166536000008</v>
      </c>
      <c r="I74" s="25">
        <v>0</v>
      </c>
      <c r="J74" s="4">
        <f t="shared" si="7"/>
        <v>0</v>
      </c>
      <c r="K74" s="4">
        <f t="shared" si="8"/>
        <v>0</v>
      </c>
      <c r="L74" s="15"/>
      <c r="M74" s="29" t="s">
        <v>487</v>
      </c>
    </row>
    <row r="75" spans="1:13" ht="99.95" customHeight="1">
      <c r="A75" s="16" t="s">
        <v>283</v>
      </c>
      <c r="B75" s="12" t="s">
        <v>425</v>
      </c>
      <c r="C75" s="13" t="s">
        <v>200</v>
      </c>
      <c r="D75" s="13" t="s">
        <v>59</v>
      </c>
      <c r="E75" s="14" t="s">
        <v>343</v>
      </c>
      <c r="F75" s="14" t="s">
        <v>434</v>
      </c>
      <c r="G75" s="6">
        <v>301.41262137600012</v>
      </c>
      <c r="H75" s="5">
        <f t="shared" si="9"/>
        <v>301.41262137600012</v>
      </c>
      <c r="I75" s="25">
        <v>0</v>
      </c>
      <c r="J75" s="4">
        <f t="shared" si="7"/>
        <v>0</v>
      </c>
      <c r="K75" s="4">
        <f t="shared" si="8"/>
        <v>0</v>
      </c>
      <c r="L75" s="15"/>
      <c r="M75" s="29" t="s">
        <v>488</v>
      </c>
    </row>
    <row r="76" spans="1:13" ht="99.95" customHeight="1">
      <c r="A76" s="16" t="s">
        <v>283</v>
      </c>
      <c r="B76" s="12" t="s">
        <v>425</v>
      </c>
      <c r="C76" s="13" t="s">
        <v>201</v>
      </c>
      <c r="D76" s="13" t="s">
        <v>60</v>
      </c>
      <c r="E76" s="14" t="s">
        <v>344</v>
      </c>
      <c r="F76" s="14" t="s">
        <v>434</v>
      </c>
      <c r="G76" s="6">
        <v>53.624492640000014</v>
      </c>
      <c r="H76" s="5">
        <f t="shared" si="9"/>
        <v>53.624492640000014</v>
      </c>
      <c r="I76" s="25">
        <v>0</v>
      </c>
      <c r="J76" s="4">
        <f t="shared" si="7"/>
        <v>0</v>
      </c>
      <c r="K76" s="4">
        <f t="shared" si="8"/>
        <v>0</v>
      </c>
      <c r="L76" s="15"/>
      <c r="M76" s="29" t="s">
        <v>489</v>
      </c>
    </row>
    <row r="77" spans="1:13" ht="99.95" customHeight="1">
      <c r="A77" s="16" t="s">
        <v>283</v>
      </c>
      <c r="B77" s="12" t="s">
        <v>426</v>
      </c>
      <c r="C77" s="13" t="s">
        <v>202</v>
      </c>
      <c r="D77" s="13" t="s">
        <v>61</v>
      </c>
      <c r="E77" s="14" t="s">
        <v>345</v>
      </c>
      <c r="F77" s="14" t="s">
        <v>434</v>
      </c>
      <c r="G77" s="6">
        <v>24.989391465655437</v>
      </c>
      <c r="H77" s="5">
        <f t="shared" si="9"/>
        <v>24.989391465655437</v>
      </c>
      <c r="I77" s="25">
        <v>0</v>
      </c>
      <c r="J77" s="4">
        <f t="shared" si="7"/>
        <v>0</v>
      </c>
      <c r="K77" s="4">
        <f t="shared" si="8"/>
        <v>0</v>
      </c>
      <c r="L77" s="15"/>
      <c r="M77" s="29" t="s">
        <v>479</v>
      </c>
    </row>
    <row r="78" spans="1:13" ht="99.95" customHeight="1">
      <c r="A78" s="16" t="s">
        <v>283</v>
      </c>
      <c r="B78" s="12" t="s">
        <v>426</v>
      </c>
      <c r="C78" s="13" t="s">
        <v>203</v>
      </c>
      <c r="D78" s="13" t="s">
        <v>62</v>
      </c>
      <c r="E78" s="14" t="s">
        <v>346</v>
      </c>
      <c r="F78" s="14" t="s">
        <v>434</v>
      </c>
      <c r="G78" s="6">
        <v>27.285403608000006</v>
      </c>
      <c r="H78" s="5">
        <f t="shared" si="9"/>
        <v>27.285403608000006</v>
      </c>
      <c r="I78" s="25">
        <v>0</v>
      </c>
      <c r="J78" s="4">
        <f t="shared" si="7"/>
        <v>0</v>
      </c>
      <c r="K78" s="4">
        <f t="shared" si="8"/>
        <v>0</v>
      </c>
      <c r="L78" s="15"/>
      <c r="M78" s="29" t="s">
        <v>490</v>
      </c>
    </row>
    <row r="79" spans="1:13" ht="99.95" customHeight="1">
      <c r="A79" s="16" t="s">
        <v>283</v>
      </c>
      <c r="B79" s="12" t="s">
        <v>426</v>
      </c>
      <c r="C79" s="13" t="s">
        <v>204</v>
      </c>
      <c r="D79" s="13" t="s">
        <v>63</v>
      </c>
      <c r="E79" s="14" t="s">
        <v>334</v>
      </c>
      <c r="F79" s="14" t="s">
        <v>434</v>
      </c>
      <c r="G79" s="6">
        <v>19.17127373262851</v>
      </c>
      <c r="H79" s="5">
        <f t="shared" si="9"/>
        <v>19.17127373262851</v>
      </c>
      <c r="I79" s="25">
        <v>0</v>
      </c>
      <c r="J79" s="4">
        <f t="shared" si="7"/>
        <v>0</v>
      </c>
      <c r="K79" s="4">
        <f t="shared" si="8"/>
        <v>0</v>
      </c>
      <c r="L79" s="15"/>
      <c r="M79" s="29" t="s">
        <v>448</v>
      </c>
    </row>
    <row r="80" spans="1:13" ht="99.95" customHeight="1">
      <c r="A80" s="16" t="s">
        <v>283</v>
      </c>
      <c r="B80" s="12" t="s">
        <v>426</v>
      </c>
      <c r="C80" s="13" t="s">
        <v>205</v>
      </c>
      <c r="D80" s="13" t="s">
        <v>64</v>
      </c>
      <c r="E80" s="14" t="s">
        <v>347</v>
      </c>
      <c r="F80" s="14" t="s">
        <v>434</v>
      </c>
      <c r="G80" s="6">
        <v>20.123109833208439</v>
      </c>
      <c r="H80" s="5">
        <f t="shared" si="9"/>
        <v>20.123109833208439</v>
      </c>
      <c r="I80" s="25">
        <v>0</v>
      </c>
      <c r="J80" s="4">
        <f t="shared" si="7"/>
        <v>0</v>
      </c>
      <c r="K80" s="4">
        <f t="shared" si="8"/>
        <v>0</v>
      </c>
      <c r="L80" s="15"/>
      <c r="M80" s="29" t="s">
        <v>449</v>
      </c>
    </row>
    <row r="81" spans="1:13" ht="99.95" customHeight="1">
      <c r="A81" s="16" t="s">
        <v>283</v>
      </c>
      <c r="B81" s="12" t="s">
        <v>426</v>
      </c>
      <c r="C81" s="13" t="s">
        <v>206</v>
      </c>
      <c r="D81" s="13" t="s">
        <v>65</v>
      </c>
      <c r="E81" s="14" t="s">
        <v>348</v>
      </c>
      <c r="F81" s="14" t="s">
        <v>434</v>
      </c>
      <c r="G81" s="6">
        <v>24.750876312267721</v>
      </c>
      <c r="H81" s="5">
        <f t="shared" si="9"/>
        <v>24.750876312267721</v>
      </c>
      <c r="I81" s="25">
        <v>0</v>
      </c>
      <c r="J81" s="4">
        <f t="shared" ref="J81:J142" si="10">I81*G81</f>
        <v>0</v>
      </c>
      <c r="K81" s="4">
        <f t="shared" ref="K81:K142" si="11">(I81*G81)*((1-$H$2)/1)</f>
        <v>0</v>
      </c>
      <c r="L81" s="15"/>
      <c r="M81" s="29" t="s">
        <v>450</v>
      </c>
    </row>
    <row r="82" spans="1:13" ht="99.95" customHeight="1">
      <c r="A82" s="16" t="s">
        <v>283</v>
      </c>
      <c r="B82" s="12" t="s">
        <v>426</v>
      </c>
      <c r="C82" s="13" t="s">
        <v>207</v>
      </c>
      <c r="D82" s="13" t="s">
        <v>66</v>
      </c>
      <c r="E82" s="14" t="s">
        <v>337</v>
      </c>
      <c r="F82" s="14" t="s">
        <v>434</v>
      </c>
      <c r="G82" s="6">
        <v>23.89644991860138</v>
      </c>
      <c r="H82" s="5">
        <f t="shared" si="9"/>
        <v>23.89644991860138</v>
      </c>
      <c r="I82" s="25">
        <v>0</v>
      </c>
      <c r="J82" s="4">
        <f t="shared" si="10"/>
        <v>0</v>
      </c>
      <c r="K82" s="4">
        <f t="shared" si="11"/>
        <v>0</v>
      </c>
      <c r="L82" s="15"/>
      <c r="M82" s="29" t="s">
        <v>451</v>
      </c>
    </row>
    <row r="83" spans="1:13" ht="99.95" customHeight="1">
      <c r="A83" s="16" t="s">
        <v>283</v>
      </c>
      <c r="B83" s="12" t="s">
        <v>426</v>
      </c>
      <c r="C83" s="13" t="s">
        <v>208</v>
      </c>
      <c r="D83" s="13" t="s">
        <v>67</v>
      </c>
      <c r="E83" s="14" t="s">
        <v>349</v>
      </c>
      <c r="F83" s="14" t="s">
        <v>434</v>
      </c>
      <c r="G83" s="6">
        <v>14.200458079234346</v>
      </c>
      <c r="H83" s="5">
        <f t="shared" ref="H83:H146" si="12">G83*((1-$H$2)/1)</f>
        <v>14.200458079234346</v>
      </c>
      <c r="I83" s="25">
        <v>0</v>
      </c>
      <c r="J83" s="4">
        <f t="shared" si="10"/>
        <v>0</v>
      </c>
      <c r="K83" s="4">
        <f t="shared" si="11"/>
        <v>0</v>
      </c>
      <c r="L83" s="15"/>
      <c r="M83" s="29" t="s">
        <v>448</v>
      </c>
    </row>
    <row r="84" spans="1:13" ht="99.95" customHeight="1">
      <c r="A84" s="16" t="s">
        <v>283</v>
      </c>
      <c r="B84" s="12" t="s">
        <v>426</v>
      </c>
      <c r="C84" s="13" t="s">
        <v>209</v>
      </c>
      <c r="D84" s="13" t="s">
        <v>68</v>
      </c>
      <c r="E84" s="14" t="s">
        <v>350</v>
      </c>
      <c r="F84" s="14" t="s">
        <v>434</v>
      </c>
      <c r="G84" s="6">
        <v>18.216063698670222</v>
      </c>
      <c r="H84" s="5">
        <f t="shared" si="12"/>
        <v>18.216063698670222</v>
      </c>
      <c r="I84" s="25">
        <v>0</v>
      </c>
      <c r="J84" s="4">
        <f t="shared" si="10"/>
        <v>0</v>
      </c>
      <c r="K84" s="4">
        <f t="shared" si="11"/>
        <v>0</v>
      </c>
      <c r="L84" s="15"/>
      <c r="M84" s="29" t="s">
        <v>451</v>
      </c>
    </row>
    <row r="85" spans="1:13" ht="99.95" customHeight="1">
      <c r="A85" s="16" t="s">
        <v>283</v>
      </c>
      <c r="B85" s="12" t="s">
        <v>426</v>
      </c>
      <c r="C85" s="13" t="s">
        <v>210</v>
      </c>
      <c r="D85" s="13" t="s">
        <v>69</v>
      </c>
      <c r="E85" s="14" t="s">
        <v>351</v>
      </c>
      <c r="F85" s="14" t="s">
        <v>434</v>
      </c>
      <c r="G85" s="6">
        <v>19.024453074550223</v>
      </c>
      <c r="H85" s="5">
        <f t="shared" si="12"/>
        <v>19.024453074550223</v>
      </c>
      <c r="I85" s="25">
        <v>0</v>
      </c>
      <c r="J85" s="4">
        <f t="shared" si="10"/>
        <v>0</v>
      </c>
      <c r="K85" s="4">
        <f t="shared" si="11"/>
        <v>0</v>
      </c>
      <c r="L85" s="15"/>
      <c r="M85" s="29" t="s">
        <v>452</v>
      </c>
    </row>
    <row r="86" spans="1:13" ht="99.95" customHeight="1">
      <c r="A86" s="16" t="s">
        <v>283</v>
      </c>
      <c r="B86" s="12" t="s">
        <v>426</v>
      </c>
      <c r="C86" s="13" t="s">
        <v>211</v>
      </c>
      <c r="D86" s="13" t="s">
        <v>70</v>
      </c>
      <c r="E86" s="14" t="s">
        <v>408</v>
      </c>
      <c r="F86" s="14" t="s">
        <v>434</v>
      </c>
      <c r="G86" s="6">
        <v>14.200458079234346</v>
      </c>
      <c r="H86" s="5">
        <f t="shared" si="12"/>
        <v>14.200458079234346</v>
      </c>
      <c r="I86" s="25">
        <v>0</v>
      </c>
      <c r="J86" s="4">
        <f t="shared" si="10"/>
        <v>0</v>
      </c>
      <c r="K86" s="4">
        <f t="shared" si="11"/>
        <v>0</v>
      </c>
      <c r="L86" s="15"/>
      <c r="M86" s="29" t="s">
        <v>453</v>
      </c>
    </row>
    <row r="87" spans="1:13" ht="99.95" customHeight="1">
      <c r="A87" s="16" t="s">
        <v>283</v>
      </c>
      <c r="B87" s="12" t="s">
        <v>426</v>
      </c>
      <c r="C87" s="13" t="s">
        <v>212</v>
      </c>
      <c r="D87" s="13" t="s">
        <v>71</v>
      </c>
      <c r="E87" s="14" t="s">
        <v>409</v>
      </c>
      <c r="F87" s="14" t="s">
        <v>434</v>
      </c>
      <c r="G87" s="6">
        <v>16.551930224182598</v>
      </c>
      <c r="H87" s="5">
        <f t="shared" si="12"/>
        <v>16.551930224182598</v>
      </c>
      <c r="I87" s="25">
        <v>0</v>
      </c>
      <c r="J87" s="4">
        <f t="shared" si="10"/>
        <v>0</v>
      </c>
      <c r="K87" s="4">
        <f t="shared" si="11"/>
        <v>0</v>
      </c>
      <c r="L87" s="15"/>
      <c r="M87" s="29" t="s">
        <v>454</v>
      </c>
    </row>
    <row r="88" spans="1:13" ht="99.95" customHeight="1">
      <c r="A88" s="16" t="s">
        <v>283</v>
      </c>
      <c r="B88" s="12" t="s">
        <v>426</v>
      </c>
      <c r="C88" s="13" t="s">
        <v>213</v>
      </c>
      <c r="D88" s="13" t="s">
        <v>72</v>
      </c>
      <c r="E88" s="14" t="s">
        <v>410</v>
      </c>
      <c r="F88" s="14" t="s">
        <v>434</v>
      </c>
      <c r="G88" s="6">
        <v>8.3529741364572576</v>
      </c>
      <c r="H88" s="5">
        <f t="shared" si="12"/>
        <v>8.3529741364572576</v>
      </c>
      <c r="I88" s="25">
        <v>0</v>
      </c>
      <c r="J88" s="4">
        <f t="shared" si="10"/>
        <v>0</v>
      </c>
      <c r="K88" s="4">
        <f t="shared" si="11"/>
        <v>0</v>
      </c>
      <c r="L88" s="15"/>
      <c r="M88" s="29" t="s">
        <v>448</v>
      </c>
    </row>
    <row r="89" spans="1:13" ht="99.95" customHeight="1">
      <c r="A89" s="16" t="s">
        <v>283</v>
      </c>
      <c r="B89" s="12" t="s">
        <v>426</v>
      </c>
      <c r="C89" s="13" t="s">
        <v>214</v>
      </c>
      <c r="D89" s="13" t="s">
        <v>73</v>
      </c>
      <c r="E89" s="14" t="s">
        <v>411</v>
      </c>
      <c r="F89" s="14" t="s">
        <v>434</v>
      </c>
      <c r="G89" s="6">
        <v>9.4517215729075605</v>
      </c>
      <c r="H89" s="5">
        <f t="shared" si="12"/>
        <v>9.4517215729075605</v>
      </c>
      <c r="I89" s="25">
        <v>0</v>
      </c>
      <c r="J89" s="4">
        <f t="shared" si="10"/>
        <v>0</v>
      </c>
      <c r="K89" s="4">
        <f t="shared" si="11"/>
        <v>0</v>
      </c>
      <c r="L89" s="15"/>
      <c r="M89" s="29" t="s">
        <v>451</v>
      </c>
    </row>
    <row r="90" spans="1:13" ht="99.95" customHeight="1">
      <c r="A90" s="16" t="s">
        <v>283</v>
      </c>
      <c r="B90" s="12" t="s">
        <v>426</v>
      </c>
      <c r="C90" s="13" t="s">
        <v>215</v>
      </c>
      <c r="D90" s="13" t="s">
        <v>74</v>
      </c>
      <c r="E90" s="14" t="s">
        <v>412</v>
      </c>
      <c r="F90" s="14" t="s">
        <v>434</v>
      </c>
      <c r="G90" s="6">
        <v>10.62924267988773</v>
      </c>
      <c r="H90" s="5">
        <f t="shared" si="12"/>
        <v>10.62924267988773</v>
      </c>
      <c r="I90" s="25">
        <v>0</v>
      </c>
      <c r="J90" s="4">
        <f t="shared" si="10"/>
        <v>0</v>
      </c>
      <c r="K90" s="4">
        <f t="shared" si="11"/>
        <v>0</v>
      </c>
      <c r="L90" s="15"/>
      <c r="M90" s="29" t="s">
        <v>455</v>
      </c>
    </row>
    <row r="91" spans="1:13" ht="99.95" customHeight="1">
      <c r="A91" s="16" t="s">
        <v>283</v>
      </c>
      <c r="B91" s="12" t="s">
        <v>426</v>
      </c>
      <c r="C91" s="13" t="s">
        <v>216</v>
      </c>
      <c r="D91" s="13" t="s">
        <v>75</v>
      </c>
      <c r="E91" s="14" t="s">
        <v>413</v>
      </c>
      <c r="F91" s="14" t="s">
        <v>434</v>
      </c>
      <c r="G91" s="6">
        <v>7.3258698689865343</v>
      </c>
      <c r="H91" s="5">
        <f t="shared" si="12"/>
        <v>7.3258698689865343</v>
      </c>
      <c r="I91" s="25">
        <v>0</v>
      </c>
      <c r="J91" s="4">
        <f t="shared" si="10"/>
        <v>0</v>
      </c>
      <c r="K91" s="4">
        <f t="shared" si="11"/>
        <v>0</v>
      </c>
      <c r="L91" s="15"/>
      <c r="M91" s="29" t="s">
        <v>451</v>
      </c>
    </row>
    <row r="92" spans="1:13" ht="99.95" customHeight="1">
      <c r="A92" s="16" t="s">
        <v>283</v>
      </c>
      <c r="B92" s="12" t="s">
        <v>426</v>
      </c>
      <c r="C92" s="13" t="s">
        <v>217</v>
      </c>
      <c r="D92" s="13" t="s">
        <v>76</v>
      </c>
      <c r="E92" s="14" t="s">
        <v>414</v>
      </c>
      <c r="F92" s="14" t="s">
        <v>434</v>
      </c>
      <c r="G92" s="6">
        <v>7.3258698689865343</v>
      </c>
      <c r="H92" s="5">
        <f t="shared" si="12"/>
        <v>7.3258698689865343</v>
      </c>
      <c r="I92" s="25">
        <v>0</v>
      </c>
      <c r="J92" s="4">
        <f t="shared" si="10"/>
        <v>0</v>
      </c>
      <c r="K92" s="4">
        <f t="shared" si="11"/>
        <v>0</v>
      </c>
      <c r="L92" s="15"/>
      <c r="M92" s="29" t="s">
        <v>448</v>
      </c>
    </row>
    <row r="93" spans="1:13" ht="99.95" customHeight="1">
      <c r="A93" s="16" t="s">
        <v>283</v>
      </c>
      <c r="B93" s="12" t="s">
        <v>426</v>
      </c>
      <c r="C93" s="13" t="s">
        <v>218</v>
      </c>
      <c r="D93" s="13" t="s">
        <v>77</v>
      </c>
      <c r="E93" s="14" t="s">
        <v>352</v>
      </c>
      <c r="F93" s="14" t="s">
        <v>434</v>
      </c>
      <c r="G93" s="6">
        <v>12.300222328349522</v>
      </c>
      <c r="H93" s="5">
        <f t="shared" si="12"/>
        <v>12.300222328349522</v>
      </c>
      <c r="I93" s="25">
        <v>0</v>
      </c>
      <c r="J93" s="4">
        <f t="shared" si="10"/>
        <v>0</v>
      </c>
      <c r="K93" s="4">
        <f t="shared" si="11"/>
        <v>0</v>
      </c>
      <c r="L93" s="15"/>
      <c r="M93" s="29" t="s">
        <v>456</v>
      </c>
    </row>
    <row r="94" spans="1:13" ht="99.95" customHeight="1">
      <c r="A94" s="16" t="s">
        <v>283</v>
      </c>
      <c r="B94" s="12" t="s">
        <v>426</v>
      </c>
      <c r="C94" s="13" t="s">
        <v>219</v>
      </c>
      <c r="D94" s="13" t="s">
        <v>78</v>
      </c>
      <c r="E94" s="14" t="s">
        <v>353</v>
      </c>
      <c r="F94" s="14" t="s">
        <v>434</v>
      </c>
      <c r="G94" s="6">
        <v>14.200458079234346</v>
      </c>
      <c r="H94" s="5">
        <f t="shared" si="12"/>
        <v>14.200458079234346</v>
      </c>
      <c r="I94" s="25">
        <v>0</v>
      </c>
      <c r="J94" s="4">
        <f t="shared" si="10"/>
        <v>0</v>
      </c>
      <c r="K94" s="4">
        <f t="shared" si="11"/>
        <v>0</v>
      </c>
      <c r="L94" s="15"/>
      <c r="M94" s="29" t="s">
        <v>456</v>
      </c>
    </row>
    <row r="95" spans="1:13" ht="99.95" customHeight="1">
      <c r="A95" s="16" t="s">
        <v>283</v>
      </c>
      <c r="B95" s="12" t="s">
        <v>426</v>
      </c>
      <c r="C95" s="13" t="s">
        <v>220</v>
      </c>
      <c r="D95" s="13" t="s">
        <v>79</v>
      </c>
      <c r="E95" s="14" t="s">
        <v>415</v>
      </c>
      <c r="F95" s="14" t="s">
        <v>434</v>
      </c>
      <c r="G95" s="6">
        <v>40.139509932000003</v>
      </c>
      <c r="H95" s="5">
        <f t="shared" si="12"/>
        <v>40.139509932000003</v>
      </c>
      <c r="I95" s="25">
        <v>0</v>
      </c>
      <c r="J95" s="4">
        <f t="shared" si="10"/>
        <v>0</v>
      </c>
      <c r="K95" s="4">
        <f t="shared" si="11"/>
        <v>0</v>
      </c>
      <c r="L95" s="15"/>
      <c r="M95" s="29" t="s">
        <v>491</v>
      </c>
    </row>
    <row r="96" spans="1:13" ht="99.95" customHeight="1">
      <c r="A96" s="16" t="s">
        <v>283</v>
      </c>
      <c r="B96" s="12" t="s">
        <v>426</v>
      </c>
      <c r="C96" s="13" t="s">
        <v>221</v>
      </c>
      <c r="D96" s="13" t="s">
        <v>80</v>
      </c>
      <c r="E96" s="14" t="s">
        <v>416</v>
      </c>
      <c r="F96" s="14" t="s">
        <v>434</v>
      </c>
      <c r="G96" s="6">
        <v>66.174639828741789</v>
      </c>
      <c r="H96" s="5">
        <f t="shared" si="12"/>
        <v>66.174639828741789</v>
      </c>
      <c r="I96" s="25">
        <v>0</v>
      </c>
      <c r="J96" s="4">
        <f t="shared" si="10"/>
        <v>0</v>
      </c>
      <c r="K96" s="4">
        <f t="shared" si="11"/>
        <v>0</v>
      </c>
      <c r="L96" s="15"/>
      <c r="M96" s="29" t="s">
        <v>492</v>
      </c>
    </row>
    <row r="97" spans="1:13" ht="99.95" customHeight="1">
      <c r="A97" s="16" t="s">
        <v>283</v>
      </c>
      <c r="B97" s="12" t="s">
        <v>426</v>
      </c>
      <c r="C97" s="13" t="s">
        <v>222</v>
      </c>
      <c r="D97" s="13" t="s">
        <v>81</v>
      </c>
      <c r="E97" s="14" t="s">
        <v>417</v>
      </c>
      <c r="F97" s="14" t="s">
        <v>434</v>
      </c>
      <c r="G97" s="6">
        <v>11.907791747999999</v>
      </c>
      <c r="H97" s="5">
        <f t="shared" si="12"/>
        <v>11.907791747999999</v>
      </c>
      <c r="I97" s="25">
        <v>0</v>
      </c>
      <c r="J97" s="4">
        <f t="shared" si="10"/>
        <v>0</v>
      </c>
      <c r="K97" s="4">
        <f t="shared" si="11"/>
        <v>0</v>
      </c>
      <c r="L97" s="15"/>
      <c r="M97" s="29" t="s">
        <v>451</v>
      </c>
    </row>
    <row r="98" spans="1:13" ht="120">
      <c r="A98" s="16" t="s">
        <v>283</v>
      </c>
      <c r="B98" s="12" t="s">
        <v>427</v>
      </c>
      <c r="C98" s="13" t="s">
        <v>223</v>
      </c>
      <c r="D98" s="13" t="s">
        <v>82</v>
      </c>
      <c r="E98" s="14" t="s">
        <v>354</v>
      </c>
      <c r="F98" s="14" t="s">
        <v>434</v>
      </c>
      <c r="G98" s="6">
        <v>401.75993518556828</v>
      </c>
      <c r="H98" s="5">
        <f t="shared" si="12"/>
        <v>401.75993518556828</v>
      </c>
      <c r="I98" s="25">
        <v>0</v>
      </c>
      <c r="J98" s="4">
        <f t="shared" si="10"/>
        <v>0</v>
      </c>
      <c r="K98" s="4">
        <f t="shared" si="11"/>
        <v>0</v>
      </c>
      <c r="L98" s="15"/>
      <c r="M98" s="29" t="s">
        <v>493</v>
      </c>
    </row>
    <row r="99" spans="1:13" ht="120">
      <c r="A99" s="16" t="s">
        <v>283</v>
      </c>
      <c r="B99" s="12" t="s">
        <v>427</v>
      </c>
      <c r="C99" s="13" t="s">
        <v>224</v>
      </c>
      <c r="D99" s="13" t="s">
        <v>83</v>
      </c>
      <c r="E99" s="14" t="s">
        <v>355</v>
      </c>
      <c r="F99" s="14" t="s">
        <v>434</v>
      </c>
      <c r="G99" s="6">
        <v>602.64018710140283</v>
      </c>
      <c r="H99" s="5">
        <f t="shared" si="12"/>
        <v>602.64018710140283</v>
      </c>
      <c r="I99" s="25">
        <v>0</v>
      </c>
      <c r="J99" s="4">
        <f t="shared" si="10"/>
        <v>0</v>
      </c>
      <c r="K99" s="4">
        <f t="shared" si="11"/>
        <v>0</v>
      </c>
      <c r="L99" s="15"/>
      <c r="M99" s="29" t="s">
        <v>493</v>
      </c>
    </row>
    <row r="100" spans="1:13" ht="120">
      <c r="A100" s="16" t="s">
        <v>283</v>
      </c>
      <c r="B100" s="12" t="s">
        <v>427</v>
      </c>
      <c r="C100" s="13" t="s">
        <v>225</v>
      </c>
      <c r="D100" s="13" t="s">
        <v>84</v>
      </c>
      <c r="E100" s="14" t="s">
        <v>356</v>
      </c>
      <c r="F100" s="14" t="s">
        <v>434</v>
      </c>
      <c r="G100" s="6">
        <v>1004.4009713396828</v>
      </c>
      <c r="H100" s="5">
        <f t="shared" si="12"/>
        <v>1004.4009713396828</v>
      </c>
      <c r="I100" s="25">
        <v>0</v>
      </c>
      <c r="J100" s="4">
        <f t="shared" si="10"/>
        <v>0</v>
      </c>
      <c r="K100" s="4">
        <f t="shared" si="11"/>
        <v>0</v>
      </c>
      <c r="L100" s="15"/>
      <c r="M100" s="29" t="s">
        <v>493</v>
      </c>
    </row>
    <row r="101" spans="1:13" ht="120">
      <c r="A101" s="16" t="s">
        <v>283</v>
      </c>
      <c r="B101" s="12" t="s">
        <v>427</v>
      </c>
      <c r="C101" s="13" t="s">
        <v>226</v>
      </c>
      <c r="D101" s="13" t="s">
        <v>85</v>
      </c>
      <c r="E101" s="14" t="s">
        <v>357</v>
      </c>
      <c r="F101" s="14" t="s">
        <v>434</v>
      </c>
      <c r="G101" s="6">
        <v>825.64787660369325</v>
      </c>
      <c r="H101" s="5">
        <f t="shared" si="12"/>
        <v>825.64787660369325</v>
      </c>
      <c r="I101" s="25">
        <v>0</v>
      </c>
      <c r="J101" s="4">
        <f t="shared" si="10"/>
        <v>0</v>
      </c>
      <c r="K101" s="4">
        <f t="shared" si="11"/>
        <v>0</v>
      </c>
      <c r="L101" s="15"/>
      <c r="M101" s="29" t="s">
        <v>493</v>
      </c>
    </row>
    <row r="102" spans="1:13" ht="120">
      <c r="A102" s="16" t="s">
        <v>283</v>
      </c>
      <c r="B102" s="12" t="s">
        <v>427</v>
      </c>
      <c r="C102" s="13" t="s">
        <v>227</v>
      </c>
      <c r="D102" s="13" t="s">
        <v>86</v>
      </c>
      <c r="E102" s="14" t="s">
        <v>358</v>
      </c>
      <c r="F102" s="14" t="s">
        <v>434</v>
      </c>
      <c r="G102" s="6">
        <v>1651.2953250159803</v>
      </c>
      <c r="H102" s="5">
        <f t="shared" si="12"/>
        <v>1651.2953250159803</v>
      </c>
      <c r="I102" s="25">
        <v>0</v>
      </c>
      <c r="J102" s="4">
        <f t="shared" si="10"/>
        <v>0</v>
      </c>
      <c r="K102" s="4">
        <f t="shared" si="11"/>
        <v>0</v>
      </c>
      <c r="L102" s="15"/>
      <c r="M102" s="29" t="s">
        <v>493</v>
      </c>
    </row>
    <row r="103" spans="1:13" ht="120">
      <c r="A103" s="16" t="s">
        <v>283</v>
      </c>
      <c r="B103" s="12" t="s">
        <v>427</v>
      </c>
      <c r="C103" s="13" t="s">
        <v>228</v>
      </c>
      <c r="D103" s="13" t="s">
        <v>87</v>
      </c>
      <c r="E103" s="14" t="s">
        <v>359</v>
      </c>
      <c r="F103" s="14" t="s">
        <v>434</v>
      </c>
      <c r="G103" s="6">
        <v>1349.0034074999999</v>
      </c>
      <c r="H103" s="5">
        <f t="shared" si="12"/>
        <v>1349.0034074999999</v>
      </c>
      <c r="I103" s="25">
        <v>0</v>
      </c>
      <c r="J103" s="4">
        <f t="shared" si="10"/>
        <v>0</v>
      </c>
      <c r="K103" s="4">
        <f t="shared" si="11"/>
        <v>0</v>
      </c>
      <c r="L103" s="15"/>
      <c r="M103" s="29" t="s">
        <v>493</v>
      </c>
    </row>
    <row r="104" spans="1:13" ht="99.95" customHeight="1">
      <c r="A104" s="16" t="s">
        <v>283</v>
      </c>
      <c r="B104" s="12" t="s">
        <v>428</v>
      </c>
      <c r="C104" s="13" t="s">
        <v>229</v>
      </c>
      <c r="D104" s="13" t="s">
        <v>88</v>
      </c>
      <c r="E104" s="14" t="s">
        <v>360</v>
      </c>
      <c r="F104" s="14" t="s">
        <v>434</v>
      </c>
      <c r="G104" s="6">
        <v>570.06029735999994</v>
      </c>
      <c r="H104" s="5">
        <f t="shared" si="12"/>
        <v>570.06029735999994</v>
      </c>
      <c r="I104" s="25">
        <v>0</v>
      </c>
      <c r="J104" s="4">
        <f t="shared" si="10"/>
        <v>0</v>
      </c>
      <c r="K104" s="4">
        <f t="shared" si="11"/>
        <v>0</v>
      </c>
      <c r="L104" s="15"/>
      <c r="M104" s="29" t="s">
        <v>457</v>
      </c>
    </row>
    <row r="105" spans="1:13" ht="99.95" customHeight="1">
      <c r="A105" s="16" t="s">
        <v>283</v>
      </c>
      <c r="B105" s="12" t="s">
        <v>429</v>
      </c>
      <c r="C105" s="13" t="s">
        <v>230</v>
      </c>
      <c r="D105" s="13" t="s">
        <v>89</v>
      </c>
      <c r="E105" s="14" t="s">
        <v>361</v>
      </c>
      <c r="F105" s="14" t="s">
        <v>434</v>
      </c>
      <c r="G105" s="6">
        <v>895.119628767937</v>
      </c>
      <c r="H105" s="5">
        <f t="shared" si="12"/>
        <v>895.119628767937</v>
      </c>
      <c r="I105" s="25">
        <v>0</v>
      </c>
      <c r="J105" s="4">
        <f t="shared" si="10"/>
        <v>0</v>
      </c>
      <c r="K105" s="4">
        <f t="shared" si="11"/>
        <v>0</v>
      </c>
      <c r="L105" s="15"/>
      <c r="M105" s="29" t="s">
        <v>458</v>
      </c>
    </row>
    <row r="106" spans="1:13" ht="99.95" customHeight="1">
      <c r="A106" s="16" t="s">
        <v>283</v>
      </c>
      <c r="B106" s="12" t="s">
        <v>430</v>
      </c>
      <c r="C106" s="13" t="s">
        <v>231</v>
      </c>
      <c r="D106" s="13" t="s">
        <v>90</v>
      </c>
      <c r="E106" s="14" t="s">
        <v>362</v>
      </c>
      <c r="F106" s="14" t="s">
        <v>434</v>
      </c>
      <c r="G106" s="6">
        <v>229.97447856842547</v>
      </c>
      <c r="H106" s="5">
        <f t="shared" si="12"/>
        <v>229.97447856842547</v>
      </c>
      <c r="I106" s="25">
        <v>0</v>
      </c>
      <c r="J106" s="4">
        <f t="shared" si="10"/>
        <v>0</v>
      </c>
      <c r="K106" s="4">
        <f t="shared" si="11"/>
        <v>0</v>
      </c>
      <c r="L106" s="15"/>
      <c r="M106" s="29" t="s">
        <v>494</v>
      </c>
    </row>
    <row r="107" spans="1:13" ht="99.95" customHeight="1">
      <c r="A107" s="16" t="s">
        <v>283</v>
      </c>
      <c r="B107" s="12" t="s">
        <v>430</v>
      </c>
      <c r="C107" s="13" t="s">
        <v>232</v>
      </c>
      <c r="D107" s="13" t="s">
        <v>91</v>
      </c>
      <c r="E107" s="14" t="s">
        <v>363</v>
      </c>
      <c r="F107" s="14" t="s">
        <v>434</v>
      </c>
      <c r="G107" s="6">
        <v>265.85209655823047</v>
      </c>
      <c r="H107" s="5">
        <f t="shared" si="12"/>
        <v>265.85209655823047</v>
      </c>
      <c r="I107" s="25">
        <v>0</v>
      </c>
      <c r="J107" s="4">
        <f t="shared" si="10"/>
        <v>0</v>
      </c>
      <c r="K107" s="4">
        <f t="shared" si="11"/>
        <v>0</v>
      </c>
      <c r="L107" s="15"/>
      <c r="M107" s="29" t="s">
        <v>495</v>
      </c>
    </row>
    <row r="108" spans="1:13" ht="99.95" customHeight="1">
      <c r="A108" s="16" t="s">
        <v>283</v>
      </c>
      <c r="B108" s="12" t="s">
        <v>430</v>
      </c>
      <c r="C108" s="13" t="s">
        <v>233</v>
      </c>
      <c r="D108" s="13" t="s">
        <v>92</v>
      </c>
      <c r="E108" s="14" t="s">
        <v>364</v>
      </c>
      <c r="F108" s="14" t="s">
        <v>434</v>
      </c>
      <c r="G108" s="6">
        <v>99.354553112911489</v>
      </c>
      <c r="H108" s="5">
        <f t="shared" si="12"/>
        <v>99.354553112911489</v>
      </c>
      <c r="I108" s="25">
        <v>0</v>
      </c>
      <c r="J108" s="4">
        <f t="shared" si="10"/>
        <v>0</v>
      </c>
      <c r="K108" s="4">
        <f t="shared" si="11"/>
        <v>0</v>
      </c>
      <c r="L108" s="15"/>
      <c r="M108" s="29" t="s">
        <v>496</v>
      </c>
    </row>
    <row r="109" spans="1:13" ht="99.95" customHeight="1">
      <c r="A109" s="16" t="s">
        <v>283</v>
      </c>
      <c r="B109" s="12" t="s">
        <v>430</v>
      </c>
      <c r="C109" s="13" t="s">
        <v>234</v>
      </c>
      <c r="D109" s="13" t="s">
        <v>93</v>
      </c>
      <c r="E109" s="14" t="s">
        <v>365</v>
      </c>
      <c r="F109" s="14" t="s">
        <v>434</v>
      </c>
      <c r="G109" s="6">
        <v>119.62411178866624</v>
      </c>
      <c r="H109" s="5">
        <f t="shared" si="12"/>
        <v>119.62411178866624</v>
      </c>
      <c r="I109" s="25">
        <v>0</v>
      </c>
      <c r="J109" s="4">
        <f t="shared" si="10"/>
        <v>0</v>
      </c>
      <c r="K109" s="4">
        <f t="shared" si="11"/>
        <v>0</v>
      </c>
      <c r="L109" s="15"/>
      <c r="M109" s="29" t="s">
        <v>497</v>
      </c>
    </row>
    <row r="110" spans="1:13" ht="99.95" customHeight="1">
      <c r="A110" s="16" t="s">
        <v>283</v>
      </c>
      <c r="B110" s="12" t="s">
        <v>430</v>
      </c>
      <c r="C110" s="13" t="s">
        <v>235</v>
      </c>
      <c r="D110" s="13" t="s">
        <v>94</v>
      </c>
      <c r="E110" s="14" t="s">
        <v>366</v>
      </c>
      <c r="F110" s="14" t="s">
        <v>434</v>
      </c>
      <c r="G110" s="6">
        <v>35.72337524400001</v>
      </c>
      <c r="H110" s="5">
        <f t="shared" si="12"/>
        <v>35.72337524400001</v>
      </c>
      <c r="I110" s="25">
        <v>0</v>
      </c>
      <c r="J110" s="4">
        <f t="shared" si="10"/>
        <v>0</v>
      </c>
      <c r="K110" s="4">
        <f t="shared" si="11"/>
        <v>0</v>
      </c>
      <c r="L110" s="15"/>
      <c r="M110" s="29" t="s">
        <v>498</v>
      </c>
    </row>
    <row r="111" spans="1:13" ht="99.95" customHeight="1">
      <c r="A111" s="16" t="s">
        <v>283</v>
      </c>
      <c r="B111" s="12" t="s">
        <v>430</v>
      </c>
      <c r="C111" s="13" t="s">
        <v>236</v>
      </c>
      <c r="D111" s="13" t="s">
        <v>95</v>
      </c>
      <c r="E111" s="14" t="s">
        <v>367</v>
      </c>
      <c r="F111" s="14" t="s">
        <v>434</v>
      </c>
      <c r="G111" s="6">
        <v>110.48361043879845</v>
      </c>
      <c r="H111" s="5">
        <f t="shared" si="12"/>
        <v>110.48361043879845</v>
      </c>
      <c r="I111" s="25">
        <v>0</v>
      </c>
      <c r="J111" s="4">
        <f t="shared" si="10"/>
        <v>0</v>
      </c>
      <c r="K111" s="4">
        <f t="shared" si="11"/>
        <v>0</v>
      </c>
      <c r="L111" s="15"/>
      <c r="M111" s="29" t="s">
        <v>459</v>
      </c>
    </row>
    <row r="112" spans="1:13" ht="99.95" customHeight="1">
      <c r="A112" s="16" t="s">
        <v>283</v>
      </c>
      <c r="B112" s="12" t="s">
        <v>430</v>
      </c>
      <c r="C112" s="13" t="s">
        <v>237</v>
      </c>
      <c r="D112" s="13" t="s">
        <v>96</v>
      </c>
      <c r="E112" s="14" t="s">
        <v>362</v>
      </c>
      <c r="F112" s="14" t="s">
        <v>434</v>
      </c>
      <c r="G112" s="6">
        <v>107.42146905374372</v>
      </c>
      <c r="H112" s="5">
        <f t="shared" si="12"/>
        <v>107.42146905374372</v>
      </c>
      <c r="I112" s="25">
        <v>0</v>
      </c>
      <c r="J112" s="4">
        <f t="shared" si="10"/>
        <v>0</v>
      </c>
      <c r="K112" s="4">
        <f t="shared" si="11"/>
        <v>0</v>
      </c>
      <c r="L112" s="15"/>
      <c r="M112" s="29" t="s">
        <v>460</v>
      </c>
    </row>
    <row r="113" spans="1:13" ht="99.95" customHeight="1">
      <c r="A113" s="16" t="s">
        <v>283</v>
      </c>
      <c r="B113" s="12" t="s">
        <v>430</v>
      </c>
      <c r="C113" s="13" t="s">
        <v>238</v>
      </c>
      <c r="D113" s="13" t="s">
        <v>97</v>
      </c>
      <c r="E113" s="14" t="s">
        <v>367</v>
      </c>
      <c r="F113" s="14" t="s">
        <v>434</v>
      </c>
      <c r="G113" s="6">
        <v>102.53202718905438</v>
      </c>
      <c r="H113" s="5">
        <f t="shared" si="12"/>
        <v>102.53202718905438</v>
      </c>
      <c r="I113" s="25">
        <v>0</v>
      </c>
      <c r="J113" s="4">
        <f t="shared" si="10"/>
        <v>0</v>
      </c>
      <c r="K113" s="4">
        <f t="shared" si="11"/>
        <v>0</v>
      </c>
      <c r="L113" s="15"/>
      <c r="M113" s="29" t="s">
        <v>499</v>
      </c>
    </row>
    <row r="114" spans="1:13" ht="99.95" customHeight="1">
      <c r="A114" s="16" t="s">
        <v>283</v>
      </c>
      <c r="B114" s="12" t="s">
        <v>430</v>
      </c>
      <c r="C114" s="13" t="s">
        <v>239</v>
      </c>
      <c r="D114" s="13" t="s">
        <v>98</v>
      </c>
      <c r="E114" s="14" t="s">
        <v>368</v>
      </c>
      <c r="F114" s="14" t="s">
        <v>434</v>
      </c>
      <c r="G114" s="6">
        <v>28.918914507625061</v>
      </c>
      <c r="H114" s="5">
        <f t="shared" si="12"/>
        <v>28.918914507625061</v>
      </c>
      <c r="I114" s="25">
        <v>0</v>
      </c>
      <c r="J114" s="4">
        <f t="shared" si="10"/>
        <v>0</v>
      </c>
      <c r="K114" s="4">
        <f t="shared" si="11"/>
        <v>0</v>
      </c>
      <c r="L114" s="15"/>
      <c r="M114" s="29" t="s">
        <v>500</v>
      </c>
    </row>
    <row r="115" spans="1:13" ht="99.95" customHeight="1">
      <c r="A115" s="16" t="s">
        <v>283</v>
      </c>
      <c r="B115" s="12" t="s">
        <v>430</v>
      </c>
      <c r="C115" s="13" t="s">
        <v>240</v>
      </c>
      <c r="D115" s="13" t="s">
        <v>99</v>
      </c>
      <c r="E115" s="14" t="s">
        <v>369</v>
      </c>
      <c r="F115" s="14" t="s">
        <v>434</v>
      </c>
      <c r="G115" s="6">
        <v>71.367890940000009</v>
      </c>
      <c r="H115" s="5">
        <f t="shared" si="12"/>
        <v>71.367890940000009</v>
      </c>
      <c r="I115" s="25">
        <v>0</v>
      </c>
      <c r="J115" s="4">
        <f t="shared" si="10"/>
        <v>0</v>
      </c>
      <c r="K115" s="4">
        <f t="shared" si="11"/>
        <v>0</v>
      </c>
      <c r="L115" s="15"/>
      <c r="M115" s="29" t="s">
        <v>501</v>
      </c>
    </row>
    <row r="116" spans="1:13" ht="99.95" customHeight="1">
      <c r="A116" s="16" t="s">
        <v>283</v>
      </c>
      <c r="B116" s="12" t="s">
        <v>430</v>
      </c>
      <c r="C116" s="13" t="s">
        <v>241</v>
      </c>
      <c r="D116" s="13" t="s">
        <v>100</v>
      </c>
      <c r="E116" s="14" t="s">
        <v>370</v>
      </c>
      <c r="F116" s="14" t="s">
        <v>434</v>
      </c>
      <c r="G116" s="6">
        <v>49.602655692000013</v>
      </c>
      <c r="H116" s="5">
        <f t="shared" si="12"/>
        <v>49.602655692000013</v>
      </c>
      <c r="I116" s="25">
        <v>0</v>
      </c>
      <c r="J116" s="4">
        <f t="shared" si="10"/>
        <v>0</v>
      </c>
      <c r="K116" s="4">
        <f t="shared" si="11"/>
        <v>0</v>
      </c>
      <c r="L116" s="15"/>
      <c r="M116" s="29" t="s">
        <v>502</v>
      </c>
    </row>
    <row r="117" spans="1:13" ht="99.95" customHeight="1">
      <c r="A117" s="16" t="s">
        <v>283</v>
      </c>
      <c r="B117" s="12" t="s">
        <v>430</v>
      </c>
      <c r="C117" s="13" t="s">
        <v>242</v>
      </c>
      <c r="D117" s="13" t="s">
        <v>101</v>
      </c>
      <c r="E117" s="14" t="s">
        <v>371</v>
      </c>
      <c r="F117" s="14" t="s">
        <v>434</v>
      </c>
      <c r="G117" s="6">
        <v>157.088219616</v>
      </c>
      <c r="H117" s="5">
        <f t="shared" si="12"/>
        <v>157.088219616</v>
      </c>
      <c r="I117" s="25">
        <v>0</v>
      </c>
      <c r="J117" s="4">
        <f t="shared" si="10"/>
        <v>0</v>
      </c>
      <c r="K117" s="4">
        <f t="shared" si="11"/>
        <v>0</v>
      </c>
      <c r="L117" s="15"/>
      <c r="M117" s="29" t="s">
        <v>503</v>
      </c>
    </row>
    <row r="118" spans="1:13" ht="99.95" customHeight="1">
      <c r="A118" s="16" t="s">
        <v>283</v>
      </c>
      <c r="B118" s="12" t="s">
        <v>430</v>
      </c>
      <c r="C118" s="13" t="s">
        <v>243</v>
      </c>
      <c r="D118" s="13" t="s">
        <v>102</v>
      </c>
      <c r="E118" s="14" t="s">
        <v>372</v>
      </c>
      <c r="F118" s="14" t="s">
        <v>434</v>
      </c>
      <c r="G118" s="6">
        <v>311.25863595599992</v>
      </c>
      <c r="H118" s="5">
        <f t="shared" si="12"/>
        <v>311.25863595599992</v>
      </c>
      <c r="I118" s="25">
        <v>0</v>
      </c>
      <c r="J118" s="4">
        <f t="shared" si="10"/>
        <v>0</v>
      </c>
      <c r="K118" s="4">
        <f t="shared" si="11"/>
        <v>0</v>
      </c>
      <c r="L118" s="15"/>
      <c r="M118" s="29" t="s">
        <v>504</v>
      </c>
    </row>
    <row r="119" spans="1:13" ht="99.95" customHeight="1">
      <c r="A119" s="16" t="s">
        <v>283</v>
      </c>
      <c r="B119" s="12" t="s">
        <v>430</v>
      </c>
      <c r="C119" s="13" t="s">
        <v>244</v>
      </c>
      <c r="D119" s="13" t="s">
        <v>103</v>
      </c>
      <c r="E119" s="14" t="s">
        <v>373</v>
      </c>
      <c r="F119" s="14" t="s">
        <v>434</v>
      </c>
      <c r="G119" s="6">
        <v>150.62173668</v>
      </c>
      <c r="H119" s="5">
        <f t="shared" si="12"/>
        <v>150.62173668</v>
      </c>
      <c r="I119" s="25">
        <v>0</v>
      </c>
      <c r="J119" s="4">
        <f t="shared" si="10"/>
        <v>0</v>
      </c>
      <c r="K119" s="4">
        <f t="shared" si="11"/>
        <v>0</v>
      </c>
      <c r="L119" s="15"/>
      <c r="M119" s="29" t="s">
        <v>461</v>
      </c>
    </row>
    <row r="120" spans="1:13" ht="99.95" customHeight="1">
      <c r="A120" s="16" t="s">
        <v>283</v>
      </c>
      <c r="B120" s="12" t="s">
        <v>430</v>
      </c>
      <c r="C120" s="13" t="s">
        <v>245</v>
      </c>
      <c r="D120" s="13" t="s">
        <v>104</v>
      </c>
      <c r="E120" s="14" t="s">
        <v>374</v>
      </c>
      <c r="F120" s="14" t="s">
        <v>434</v>
      </c>
      <c r="G120" s="6">
        <v>63.250304176456609</v>
      </c>
      <c r="H120" s="5">
        <f t="shared" si="12"/>
        <v>63.250304176456609</v>
      </c>
      <c r="I120" s="25">
        <v>0</v>
      </c>
      <c r="J120" s="4">
        <f t="shared" si="10"/>
        <v>0</v>
      </c>
      <c r="K120" s="4">
        <f t="shared" si="11"/>
        <v>0</v>
      </c>
      <c r="L120" s="15"/>
      <c r="M120" s="29" t="s">
        <v>505</v>
      </c>
    </row>
    <row r="121" spans="1:13" ht="99.95" customHeight="1">
      <c r="A121" s="16" t="s">
        <v>283</v>
      </c>
      <c r="B121" s="12" t="s">
        <v>430</v>
      </c>
      <c r="C121" s="13" t="s">
        <v>246</v>
      </c>
      <c r="D121" s="13" t="s">
        <v>105</v>
      </c>
      <c r="E121" s="14" t="s">
        <v>375</v>
      </c>
      <c r="F121" s="14" t="s">
        <v>434</v>
      </c>
      <c r="G121" s="6">
        <v>73.079117239249967</v>
      </c>
      <c r="H121" s="5">
        <f t="shared" si="12"/>
        <v>73.079117239249967</v>
      </c>
      <c r="I121" s="25">
        <v>0</v>
      </c>
      <c r="J121" s="4">
        <f t="shared" si="10"/>
        <v>0</v>
      </c>
      <c r="K121" s="4">
        <f t="shared" si="11"/>
        <v>0</v>
      </c>
      <c r="L121" s="15"/>
      <c r="M121" s="29" t="s">
        <v>506</v>
      </c>
    </row>
    <row r="122" spans="1:13" ht="105">
      <c r="A122" s="16" t="s">
        <v>283</v>
      </c>
      <c r="B122" s="12" t="s">
        <v>431</v>
      </c>
      <c r="C122" s="13" t="s">
        <v>247</v>
      </c>
      <c r="D122" s="13" t="s">
        <v>106</v>
      </c>
      <c r="E122" s="14" t="s">
        <v>376</v>
      </c>
      <c r="F122" s="14" t="s">
        <v>434</v>
      </c>
      <c r="G122" s="6">
        <v>18.830912289230771</v>
      </c>
      <c r="H122" s="5">
        <f t="shared" si="12"/>
        <v>18.830912289230771</v>
      </c>
      <c r="I122" s="25">
        <v>0</v>
      </c>
      <c r="J122" s="4">
        <f t="shared" si="10"/>
        <v>0</v>
      </c>
      <c r="K122" s="4">
        <f t="shared" si="11"/>
        <v>0</v>
      </c>
      <c r="L122" s="15"/>
      <c r="M122" s="29" t="s">
        <v>507</v>
      </c>
    </row>
    <row r="123" spans="1:13" ht="105">
      <c r="A123" s="16" t="s">
        <v>283</v>
      </c>
      <c r="B123" s="12" t="s">
        <v>431</v>
      </c>
      <c r="C123" s="13" t="s">
        <v>248</v>
      </c>
      <c r="D123" s="13" t="s">
        <v>107</v>
      </c>
      <c r="E123" s="14" t="s">
        <v>377</v>
      </c>
      <c r="F123" s="14" t="s">
        <v>434</v>
      </c>
      <c r="G123" s="6">
        <v>27.034595238150189</v>
      </c>
      <c r="H123" s="5">
        <f t="shared" si="12"/>
        <v>27.034595238150189</v>
      </c>
      <c r="I123" s="25">
        <v>0</v>
      </c>
      <c r="J123" s="4">
        <f t="shared" si="10"/>
        <v>0</v>
      </c>
      <c r="K123" s="4">
        <f t="shared" si="11"/>
        <v>0</v>
      </c>
      <c r="L123" s="15"/>
      <c r="M123" s="29" t="s">
        <v>507</v>
      </c>
    </row>
    <row r="124" spans="1:13" ht="105">
      <c r="A124" s="16" t="s">
        <v>283</v>
      </c>
      <c r="B124" s="12" t="s">
        <v>431</v>
      </c>
      <c r="C124" s="13" t="s">
        <v>249</v>
      </c>
      <c r="D124" s="13" t="s">
        <v>108</v>
      </c>
      <c r="E124" s="14" t="s">
        <v>378</v>
      </c>
      <c r="F124" s="14" t="s">
        <v>434</v>
      </c>
      <c r="G124" s="6">
        <v>33.697321583301346</v>
      </c>
      <c r="H124" s="5">
        <f t="shared" si="12"/>
        <v>33.697321583301346</v>
      </c>
      <c r="I124" s="25">
        <v>0</v>
      </c>
      <c r="J124" s="4">
        <f t="shared" si="10"/>
        <v>0</v>
      </c>
      <c r="K124" s="4">
        <f t="shared" si="11"/>
        <v>0</v>
      </c>
      <c r="L124" s="15"/>
      <c r="M124" s="29" t="s">
        <v>507</v>
      </c>
    </row>
    <row r="125" spans="1:13" ht="105">
      <c r="A125" s="16" t="s">
        <v>283</v>
      </c>
      <c r="B125" s="12" t="s">
        <v>431</v>
      </c>
      <c r="C125" s="13" t="s">
        <v>250</v>
      </c>
      <c r="D125" s="13" t="s">
        <v>109</v>
      </c>
      <c r="E125" s="14" t="s">
        <v>379</v>
      </c>
      <c r="F125" s="14" t="s">
        <v>434</v>
      </c>
      <c r="G125" s="6">
        <v>45.207608972899173</v>
      </c>
      <c r="H125" s="5">
        <f t="shared" si="12"/>
        <v>45.207608972899173</v>
      </c>
      <c r="I125" s="25">
        <v>0</v>
      </c>
      <c r="J125" s="4">
        <f t="shared" si="10"/>
        <v>0</v>
      </c>
      <c r="K125" s="4">
        <f t="shared" si="11"/>
        <v>0</v>
      </c>
      <c r="L125" s="15"/>
      <c r="M125" s="29" t="s">
        <v>507</v>
      </c>
    </row>
    <row r="126" spans="1:13" ht="105">
      <c r="A126" s="16" t="s">
        <v>283</v>
      </c>
      <c r="B126" s="12" t="s">
        <v>431</v>
      </c>
      <c r="C126" s="13" t="s">
        <v>251</v>
      </c>
      <c r="D126" s="13" t="s">
        <v>110</v>
      </c>
      <c r="E126" s="14" t="s">
        <v>380</v>
      </c>
      <c r="F126" s="14" t="s">
        <v>434</v>
      </c>
      <c r="G126" s="6">
        <v>66.274732980639442</v>
      </c>
      <c r="H126" s="5">
        <f t="shared" si="12"/>
        <v>66.274732980639442</v>
      </c>
      <c r="I126" s="25">
        <v>0</v>
      </c>
      <c r="J126" s="4">
        <f t="shared" si="10"/>
        <v>0</v>
      </c>
      <c r="K126" s="4">
        <f t="shared" si="11"/>
        <v>0</v>
      </c>
      <c r="L126" s="15"/>
      <c r="M126" s="29" t="s">
        <v>507</v>
      </c>
    </row>
    <row r="127" spans="1:13" ht="105">
      <c r="A127" s="16" t="s">
        <v>283</v>
      </c>
      <c r="B127" s="12" t="s">
        <v>431</v>
      </c>
      <c r="C127" s="13" t="s">
        <v>252</v>
      </c>
      <c r="D127" s="13" t="s">
        <v>111</v>
      </c>
      <c r="E127" s="14" t="s">
        <v>381</v>
      </c>
      <c r="F127" s="14" t="s">
        <v>434</v>
      </c>
      <c r="G127" s="6">
        <v>21.347111776153845</v>
      </c>
      <c r="H127" s="5">
        <f t="shared" si="12"/>
        <v>21.347111776153845</v>
      </c>
      <c r="I127" s="25">
        <v>0</v>
      </c>
      <c r="J127" s="4">
        <f t="shared" si="10"/>
        <v>0</v>
      </c>
      <c r="K127" s="4">
        <f t="shared" si="11"/>
        <v>0</v>
      </c>
      <c r="L127" s="15"/>
      <c r="M127" s="29" t="s">
        <v>508</v>
      </c>
    </row>
    <row r="128" spans="1:13" ht="105">
      <c r="A128" s="16" t="s">
        <v>283</v>
      </c>
      <c r="B128" s="12" t="s">
        <v>431</v>
      </c>
      <c r="C128" s="13" t="s">
        <v>253</v>
      </c>
      <c r="D128" s="13" t="s">
        <v>112</v>
      </c>
      <c r="E128" s="14" t="s">
        <v>382</v>
      </c>
      <c r="F128" s="14" t="s">
        <v>434</v>
      </c>
      <c r="G128" s="6">
        <v>27.039913166789592</v>
      </c>
      <c r="H128" s="5">
        <f t="shared" si="12"/>
        <v>27.039913166789592</v>
      </c>
      <c r="I128" s="25">
        <v>0</v>
      </c>
      <c r="J128" s="4">
        <f t="shared" si="10"/>
        <v>0</v>
      </c>
      <c r="K128" s="4">
        <f t="shared" si="11"/>
        <v>0</v>
      </c>
      <c r="L128" s="15"/>
      <c r="M128" s="29" t="s">
        <v>508</v>
      </c>
    </row>
    <row r="129" spans="1:13" ht="105">
      <c r="A129" s="16" t="s">
        <v>283</v>
      </c>
      <c r="B129" s="12" t="s">
        <v>431</v>
      </c>
      <c r="C129" s="13" t="s">
        <v>254</v>
      </c>
      <c r="D129" s="13" t="s">
        <v>113</v>
      </c>
      <c r="E129" s="14" t="s">
        <v>383</v>
      </c>
      <c r="F129" s="14" t="s">
        <v>434</v>
      </c>
      <c r="G129" s="6">
        <v>37.925106844618419</v>
      </c>
      <c r="H129" s="5">
        <f t="shared" si="12"/>
        <v>37.925106844618419</v>
      </c>
      <c r="I129" s="25">
        <v>0</v>
      </c>
      <c r="J129" s="4">
        <f t="shared" si="10"/>
        <v>0</v>
      </c>
      <c r="K129" s="4">
        <f t="shared" si="11"/>
        <v>0</v>
      </c>
      <c r="L129" s="15"/>
      <c r="M129" s="29" t="s">
        <v>508</v>
      </c>
    </row>
    <row r="130" spans="1:13" ht="105">
      <c r="A130" s="16" t="s">
        <v>283</v>
      </c>
      <c r="B130" s="12" t="s">
        <v>431</v>
      </c>
      <c r="C130" s="13" t="s">
        <v>255</v>
      </c>
      <c r="D130" s="13" t="s">
        <v>114</v>
      </c>
      <c r="E130" s="14" t="s">
        <v>384</v>
      </c>
      <c r="F130" s="14" t="s">
        <v>434</v>
      </c>
      <c r="G130" s="6">
        <v>55.465025760178293</v>
      </c>
      <c r="H130" s="5">
        <f t="shared" si="12"/>
        <v>55.465025760178293</v>
      </c>
      <c r="I130" s="25">
        <v>0</v>
      </c>
      <c r="J130" s="4">
        <f t="shared" si="10"/>
        <v>0</v>
      </c>
      <c r="K130" s="4">
        <f t="shared" si="11"/>
        <v>0</v>
      </c>
      <c r="L130" s="15"/>
      <c r="M130" s="29" t="s">
        <v>508</v>
      </c>
    </row>
    <row r="131" spans="1:13" ht="105">
      <c r="A131" s="16" t="s">
        <v>283</v>
      </c>
      <c r="B131" s="12" t="s">
        <v>431</v>
      </c>
      <c r="C131" s="13" t="s">
        <v>256</v>
      </c>
      <c r="D131" s="13" t="s">
        <v>115</v>
      </c>
      <c r="E131" s="14" t="s">
        <v>385</v>
      </c>
      <c r="F131" s="14" t="s">
        <v>434</v>
      </c>
      <c r="G131" s="6">
        <v>74.77792511176014</v>
      </c>
      <c r="H131" s="5">
        <f t="shared" si="12"/>
        <v>74.77792511176014</v>
      </c>
      <c r="I131" s="25">
        <v>0</v>
      </c>
      <c r="J131" s="4">
        <f t="shared" si="10"/>
        <v>0</v>
      </c>
      <c r="K131" s="4">
        <f t="shared" si="11"/>
        <v>0</v>
      </c>
      <c r="L131" s="15"/>
      <c r="M131" s="29" t="s">
        <v>508</v>
      </c>
    </row>
    <row r="132" spans="1:13" ht="99.95" customHeight="1">
      <c r="A132" s="16" t="s">
        <v>283</v>
      </c>
      <c r="B132" s="12" t="s">
        <v>432</v>
      </c>
      <c r="C132" s="13" t="s">
        <v>257</v>
      </c>
      <c r="D132" s="13" t="s">
        <v>116</v>
      </c>
      <c r="E132" s="14" t="s">
        <v>386</v>
      </c>
      <c r="F132" s="14" t="s">
        <v>434</v>
      </c>
      <c r="G132" s="6">
        <v>886.56580090782973</v>
      </c>
      <c r="H132" s="5">
        <f t="shared" si="12"/>
        <v>886.56580090782973</v>
      </c>
      <c r="I132" s="25">
        <v>0</v>
      </c>
      <c r="J132" s="4">
        <f t="shared" si="10"/>
        <v>0</v>
      </c>
      <c r="K132" s="4">
        <f>(I132*G132)*((1-$H$3)/1)</f>
        <v>0</v>
      </c>
      <c r="L132" s="15"/>
      <c r="M132" s="29" t="s">
        <v>462</v>
      </c>
    </row>
    <row r="133" spans="1:13" ht="99.95" customHeight="1">
      <c r="A133" s="16" t="s">
        <v>283</v>
      </c>
      <c r="B133" s="12" t="s">
        <v>423</v>
      </c>
      <c r="C133" s="13" t="s">
        <v>258</v>
      </c>
      <c r="D133" s="13" t="s">
        <v>117</v>
      </c>
      <c r="E133" s="14" t="s">
        <v>325</v>
      </c>
      <c r="F133" s="14" t="s">
        <v>434</v>
      </c>
      <c r="G133" s="6">
        <v>184.50803180119789</v>
      </c>
      <c r="H133" s="5">
        <f t="shared" si="12"/>
        <v>184.50803180119789</v>
      </c>
      <c r="I133" s="25">
        <v>0</v>
      </c>
      <c r="J133" s="4">
        <f t="shared" si="10"/>
        <v>0</v>
      </c>
      <c r="K133" s="4">
        <f t="shared" si="11"/>
        <v>0</v>
      </c>
      <c r="L133" s="15"/>
      <c r="M133" s="29" t="s">
        <v>463</v>
      </c>
    </row>
    <row r="134" spans="1:13" ht="99.95" customHeight="1">
      <c r="A134" s="16" t="s">
        <v>283</v>
      </c>
      <c r="B134" s="12" t="s">
        <v>427</v>
      </c>
      <c r="C134" s="13" t="s">
        <v>259</v>
      </c>
      <c r="D134" s="13" t="s">
        <v>118</v>
      </c>
      <c r="E134" s="14" t="s">
        <v>387</v>
      </c>
      <c r="F134" s="14" t="s">
        <v>434</v>
      </c>
      <c r="G134" s="6">
        <v>554.65483199999994</v>
      </c>
      <c r="H134" s="5">
        <f t="shared" si="12"/>
        <v>554.65483199999994</v>
      </c>
      <c r="I134" s="25">
        <v>0</v>
      </c>
      <c r="J134" s="4">
        <f t="shared" si="10"/>
        <v>0</v>
      </c>
      <c r="K134" s="4">
        <f t="shared" si="11"/>
        <v>0</v>
      </c>
      <c r="L134" s="15"/>
      <c r="M134" s="29" t="s">
        <v>509</v>
      </c>
    </row>
    <row r="135" spans="1:13" ht="99.95" customHeight="1">
      <c r="A135" s="16" t="s">
        <v>283</v>
      </c>
      <c r="B135" s="12" t="s">
        <v>427</v>
      </c>
      <c r="C135" s="13" t="s">
        <v>260</v>
      </c>
      <c r="D135" s="13" t="s">
        <v>119</v>
      </c>
      <c r="E135" s="14" t="s">
        <v>388</v>
      </c>
      <c r="F135" s="14" t="s">
        <v>434</v>
      </c>
      <c r="G135" s="6">
        <v>831.98224799999991</v>
      </c>
      <c r="H135" s="5">
        <f t="shared" si="12"/>
        <v>831.98224799999991</v>
      </c>
      <c r="I135" s="25">
        <v>0</v>
      </c>
      <c r="J135" s="4">
        <f t="shared" si="10"/>
        <v>0</v>
      </c>
      <c r="K135" s="4">
        <f t="shared" si="11"/>
        <v>0</v>
      </c>
      <c r="L135" s="15"/>
      <c r="M135" s="29" t="s">
        <v>509</v>
      </c>
    </row>
    <row r="136" spans="1:13" ht="99.95" customHeight="1">
      <c r="A136" s="16" t="s">
        <v>283</v>
      </c>
      <c r="B136" s="12" t="s">
        <v>427</v>
      </c>
      <c r="C136" s="13" t="s">
        <v>261</v>
      </c>
      <c r="D136" s="13" t="s">
        <v>120</v>
      </c>
      <c r="E136" s="14" t="s">
        <v>389</v>
      </c>
      <c r="F136" s="14" t="s">
        <v>434</v>
      </c>
      <c r="G136" s="6">
        <v>1386.63708</v>
      </c>
      <c r="H136" s="5">
        <f t="shared" si="12"/>
        <v>1386.63708</v>
      </c>
      <c r="I136" s="25">
        <v>0</v>
      </c>
      <c r="J136" s="4">
        <f t="shared" si="10"/>
        <v>0</v>
      </c>
      <c r="K136" s="4">
        <f t="shared" si="11"/>
        <v>0</v>
      </c>
      <c r="L136" s="15"/>
      <c r="M136" s="29" t="s">
        <v>509</v>
      </c>
    </row>
    <row r="137" spans="1:13" ht="99.95" customHeight="1">
      <c r="A137" s="16" t="s">
        <v>283</v>
      </c>
      <c r="B137" s="12" t="s">
        <v>427</v>
      </c>
      <c r="C137" s="13" t="s">
        <v>262</v>
      </c>
      <c r="D137" s="13" t="s">
        <v>121</v>
      </c>
      <c r="E137" s="14" t="s">
        <v>390</v>
      </c>
      <c r="F137" s="14" t="s">
        <v>434</v>
      </c>
      <c r="G137" s="6">
        <v>1147.06104</v>
      </c>
      <c r="H137" s="5">
        <f t="shared" si="12"/>
        <v>1147.06104</v>
      </c>
      <c r="I137" s="25">
        <v>0</v>
      </c>
      <c r="J137" s="4">
        <f t="shared" si="10"/>
        <v>0</v>
      </c>
      <c r="K137" s="4">
        <f t="shared" si="11"/>
        <v>0</v>
      </c>
      <c r="L137" s="15"/>
      <c r="M137" s="29" t="s">
        <v>509</v>
      </c>
    </row>
    <row r="138" spans="1:13" ht="99.95" customHeight="1">
      <c r="A138" s="16" t="s">
        <v>283</v>
      </c>
      <c r="B138" s="12" t="s">
        <v>427</v>
      </c>
      <c r="C138" s="13" t="s">
        <v>263</v>
      </c>
      <c r="D138" s="13" t="s">
        <v>122</v>
      </c>
      <c r="E138" s="14" t="s">
        <v>391</v>
      </c>
      <c r="F138" s="14" t="s">
        <v>434</v>
      </c>
      <c r="G138" s="6">
        <v>2294.1220800000001</v>
      </c>
      <c r="H138" s="5">
        <f t="shared" si="12"/>
        <v>2294.1220800000001</v>
      </c>
      <c r="I138" s="25">
        <v>0</v>
      </c>
      <c r="J138" s="4">
        <f t="shared" si="10"/>
        <v>0</v>
      </c>
      <c r="K138" s="4">
        <f t="shared" si="11"/>
        <v>0</v>
      </c>
      <c r="L138" s="15"/>
      <c r="M138" s="29" t="s">
        <v>509</v>
      </c>
    </row>
    <row r="139" spans="1:13" ht="99.95" customHeight="1">
      <c r="A139" s="16" t="s">
        <v>283</v>
      </c>
      <c r="B139" s="12" t="s">
        <v>427</v>
      </c>
      <c r="C139" s="13" t="s">
        <v>264</v>
      </c>
      <c r="D139" s="13" t="s">
        <v>123</v>
      </c>
      <c r="E139" s="14" t="s">
        <v>392</v>
      </c>
      <c r="F139" s="14" t="s">
        <v>434</v>
      </c>
      <c r="G139" s="6">
        <v>1766.7385199999999</v>
      </c>
      <c r="H139" s="5">
        <f t="shared" si="12"/>
        <v>1766.7385199999999</v>
      </c>
      <c r="I139" s="25">
        <v>0</v>
      </c>
      <c r="J139" s="4">
        <f t="shared" si="10"/>
        <v>0</v>
      </c>
      <c r="K139" s="4">
        <f t="shared" si="11"/>
        <v>0</v>
      </c>
      <c r="L139" s="15"/>
      <c r="M139" s="29" t="s">
        <v>509</v>
      </c>
    </row>
    <row r="140" spans="1:13" ht="99.95" customHeight="1">
      <c r="A140" s="16" t="s">
        <v>283</v>
      </c>
      <c r="B140" s="12" t="s">
        <v>420</v>
      </c>
      <c r="C140" s="13" t="s">
        <v>265</v>
      </c>
      <c r="D140" s="13" t="s">
        <v>124</v>
      </c>
      <c r="E140" s="14" t="s">
        <v>393</v>
      </c>
      <c r="F140" s="14" t="s">
        <v>434</v>
      </c>
      <c r="G140" s="6">
        <v>245.2793673198947</v>
      </c>
      <c r="H140" s="5">
        <f t="shared" si="12"/>
        <v>245.2793673198947</v>
      </c>
      <c r="I140" s="25">
        <v>0</v>
      </c>
      <c r="J140" s="4">
        <f t="shared" si="10"/>
        <v>0</v>
      </c>
      <c r="K140" s="4">
        <f t="shared" si="11"/>
        <v>0</v>
      </c>
      <c r="L140" s="15"/>
      <c r="M140" s="29" t="s">
        <v>464</v>
      </c>
    </row>
    <row r="141" spans="1:13" ht="99.95" customHeight="1">
      <c r="A141" s="16" t="s">
        <v>283</v>
      </c>
      <c r="B141" s="12" t="s">
        <v>420</v>
      </c>
      <c r="C141" s="13" t="s">
        <v>266</v>
      </c>
      <c r="D141" s="13" t="s">
        <v>125</v>
      </c>
      <c r="E141" s="14" t="s">
        <v>394</v>
      </c>
      <c r="F141" s="14" t="s">
        <v>434</v>
      </c>
      <c r="G141" s="6">
        <v>312.71723829721583</v>
      </c>
      <c r="H141" s="5">
        <f t="shared" si="12"/>
        <v>312.71723829721583</v>
      </c>
      <c r="I141" s="25">
        <v>0</v>
      </c>
      <c r="J141" s="4">
        <f t="shared" si="10"/>
        <v>0</v>
      </c>
      <c r="K141" s="4">
        <f t="shared" si="11"/>
        <v>0</v>
      </c>
      <c r="L141" s="15"/>
      <c r="M141" s="29" t="s">
        <v>464</v>
      </c>
    </row>
    <row r="142" spans="1:13" ht="86.25" customHeight="1">
      <c r="A142" s="16" t="s">
        <v>283</v>
      </c>
      <c r="B142" s="12" t="s">
        <v>420</v>
      </c>
      <c r="C142" s="13" t="s">
        <v>267</v>
      </c>
      <c r="D142" s="13" t="s">
        <v>126</v>
      </c>
      <c r="E142" s="14" t="s">
        <v>395</v>
      </c>
      <c r="F142" s="14" t="s">
        <v>434</v>
      </c>
      <c r="G142" s="6">
        <v>650.73965084478175</v>
      </c>
      <c r="H142" s="5">
        <f t="shared" si="12"/>
        <v>650.73965084478175</v>
      </c>
      <c r="I142" s="25">
        <v>0</v>
      </c>
      <c r="J142" s="4">
        <f t="shared" si="10"/>
        <v>0</v>
      </c>
      <c r="K142" s="4">
        <f t="shared" si="11"/>
        <v>0</v>
      </c>
      <c r="L142" s="15"/>
      <c r="M142" s="29" t="s">
        <v>465</v>
      </c>
    </row>
    <row r="143" spans="1:13" ht="81" customHeight="1">
      <c r="A143" s="16" t="s">
        <v>283</v>
      </c>
      <c r="B143" s="12" t="s">
        <v>422</v>
      </c>
      <c r="C143" s="13" t="s">
        <v>268</v>
      </c>
      <c r="D143" s="13" t="s">
        <v>127</v>
      </c>
      <c r="E143" s="14" t="s">
        <v>396</v>
      </c>
      <c r="F143" s="14" t="s">
        <v>434</v>
      </c>
      <c r="G143" s="6">
        <v>929.40983760000006</v>
      </c>
      <c r="H143" s="5">
        <f t="shared" si="12"/>
        <v>929.40983760000006</v>
      </c>
      <c r="I143" s="25">
        <v>0</v>
      </c>
      <c r="J143" s="4">
        <f t="shared" ref="J143:J157" si="13">I143*G143</f>
        <v>0</v>
      </c>
      <c r="K143" s="4">
        <f t="shared" ref="K143:K157" si="14">(I143*G143)*((1-$H$2)/1)</f>
        <v>0</v>
      </c>
      <c r="L143" s="15"/>
      <c r="M143" s="29" t="s">
        <v>510</v>
      </c>
    </row>
    <row r="144" spans="1:13" ht="66" customHeight="1">
      <c r="A144" s="16" t="s">
        <v>283</v>
      </c>
      <c r="B144" s="12" t="s">
        <v>422</v>
      </c>
      <c r="C144" s="13" t="s">
        <v>269</v>
      </c>
      <c r="D144" s="13" t="s">
        <v>128</v>
      </c>
      <c r="E144" s="14" t="s">
        <v>397</v>
      </c>
      <c r="F144" s="14" t="s">
        <v>434</v>
      </c>
      <c r="G144" s="6">
        <v>257.836903271327</v>
      </c>
      <c r="H144" s="5">
        <f t="shared" si="12"/>
        <v>257.836903271327</v>
      </c>
      <c r="I144" s="25">
        <v>0</v>
      </c>
      <c r="J144" s="4">
        <f t="shared" si="13"/>
        <v>0</v>
      </c>
      <c r="K144" s="4">
        <f t="shared" si="14"/>
        <v>0</v>
      </c>
      <c r="L144" s="15"/>
      <c r="M144" s="29" t="s">
        <v>466</v>
      </c>
    </row>
    <row r="145" spans="1:13" ht="81" customHeight="1">
      <c r="A145" s="16" t="s">
        <v>283</v>
      </c>
      <c r="B145" s="12" t="s">
        <v>422</v>
      </c>
      <c r="C145" s="13" t="s">
        <v>270</v>
      </c>
      <c r="D145" s="13" t="s">
        <v>129</v>
      </c>
      <c r="E145" s="14" t="s">
        <v>418</v>
      </c>
      <c r="F145" s="14" t="s">
        <v>434</v>
      </c>
      <c r="G145" s="6">
        <v>538.99076214853653</v>
      </c>
      <c r="H145" s="5">
        <f t="shared" si="12"/>
        <v>538.99076214853653</v>
      </c>
      <c r="I145" s="25">
        <v>0</v>
      </c>
      <c r="J145" s="4">
        <f t="shared" si="13"/>
        <v>0</v>
      </c>
      <c r="K145" s="4">
        <f t="shared" si="14"/>
        <v>0</v>
      </c>
      <c r="L145" s="15"/>
      <c r="M145" s="29" t="s">
        <v>467</v>
      </c>
    </row>
    <row r="146" spans="1:13" ht="63.75" customHeight="1">
      <c r="A146" s="16" t="s">
        <v>283</v>
      </c>
      <c r="B146" s="12" t="s">
        <v>432</v>
      </c>
      <c r="C146" s="13" t="s">
        <v>271</v>
      </c>
      <c r="D146" s="13" t="s">
        <v>130</v>
      </c>
      <c r="E146" s="14" t="s">
        <v>398</v>
      </c>
      <c r="F146" s="14" t="s">
        <v>434</v>
      </c>
      <c r="G146" s="6">
        <v>479.15525325562749</v>
      </c>
      <c r="H146" s="5">
        <f t="shared" si="12"/>
        <v>479.15525325562749</v>
      </c>
      <c r="I146" s="25">
        <v>0</v>
      </c>
      <c r="J146" s="4">
        <f t="shared" si="13"/>
        <v>0</v>
      </c>
      <c r="K146" s="4">
        <f t="shared" si="14"/>
        <v>0</v>
      </c>
      <c r="L146" s="15"/>
      <c r="M146" s="29" t="s">
        <v>468</v>
      </c>
    </row>
    <row r="147" spans="1:13" ht="51" customHeight="1">
      <c r="A147" s="16" t="s">
        <v>283</v>
      </c>
      <c r="B147" s="12" t="s">
        <v>432</v>
      </c>
      <c r="C147" s="13" t="s">
        <v>272</v>
      </c>
      <c r="D147" s="13" t="s">
        <v>131</v>
      </c>
      <c r="E147" s="14" t="s">
        <v>399</v>
      </c>
      <c r="F147" s="14" t="s">
        <v>434</v>
      </c>
      <c r="G147" s="6">
        <v>479.17052106888832</v>
      </c>
      <c r="H147" s="5">
        <f t="shared" ref="H147:H157" si="15">G147*((1-$H$2)/1)</f>
        <v>479.17052106888832</v>
      </c>
      <c r="I147" s="25">
        <v>0</v>
      </c>
      <c r="J147" s="4">
        <f t="shared" si="13"/>
        <v>0</v>
      </c>
      <c r="K147" s="4">
        <f t="shared" si="14"/>
        <v>0</v>
      </c>
      <c r="L147" s="15"/>
      <c r="M147" s="29" t="s">
        <v>468</v>
      </c>
    </row>
    <row r="148" spans="1:13" ht="67.5" customHeight="1">
      <c r="A148" s="16" t="s">
        <v>283</v>
      </c>
      <c r="B148" s="12" t="s">
        <v>432</v>
      </c>
      <c r="C148" s="13" t="s">
        <v>273</v>
      </c>
      <c r="D148" s="13" t="s">
        <v>132</v>
      </c>
      <c r="E148" s="14" t="s">
        <v>400</v>
      </c>
      <c r="F148" s="14" t="s">
        <v>434</v>
      </c>
      <c r="G148" s="6">
        <v>479.14504116006333</v>
      </c>
      <c r="H148" s="5">
        <f t="shared" si="15"/>
        <v>479.14504116006333</v>
      </c>
      <c r="I148" s="25">
        <v>0</v>
      </c>
      <c r="J148" s="4">
        <f t="shared" si="13"/>
        <v>0</v>
      </c>
      <c r="K148" s="4">
        <f t="shared" si="14"/>
        <v>0</v>
      </c>
      <c r="L148" s="15"/>
      <c r="M148" s="29" t="s">
        <v>468</v>
      </c>
    </row>
    <row r="149" spans="1:13" ht="99.95" customHeight="1">
      <c r="A149" s="16" t="s">
        <v>283</v>
      </c>
      <c r="B149" s="12" t="s">
        <v>433</v>
      </c>
      <c r="C149" s="13" t="s">
        <v>274</v>
      </c>
      <c r="D149" s="13" t="s">
        <v>133</v>
      </c>
      <c r="E149" s="21" t="s">
        <v>522</v>
      </c>
      <c r="F149" s="14" t="s">
        <v>434</v>
      </c>
      <c r="G149" s="6">
        <v>1562.6192309456267</v>
      </c>
      <c r="H149" s="5">
        <f t="shared" si="15"/>
        <v>1562.6192309456267</v>
      </c>
      <c r="I149" s="25">
        <v>0</v>
      </c>
      <c r="J149" s="4">
        <f t="shared" si="13"/>
        <v>0</v>
      </c>
      <c r="K149" s="4">
        <f t="shared" si="14"/>
        <v>0</v>
      </c>
      <c r="L149" s="15"/>
      <c r="M149" s="29" t="s">
        <v>511</v>
      </c>
    </row>
    <row r="150" spans="1:13" ht="99.95" customHeight="1">
      <c r="A150" s="16" t="s">
        <v>283</v>
      </c>
      <c r="B150" s="12" t="s">
        <v>433</v>
      </c>
      <c r="C150" s="13" t="s">
        <v>275</v>
      </c>
      <c r="D150" s="13" t="s">
        <v>134</v>
      </c>
      <c r="E150" s="21" t="s">
        <v>523</v>
      </c>
      <c r="F150" s="14" t="s">
        <v>434</v>
      </c>
      <c r="G150" s="6">
        <v>2035.0525311952342</v>
      </c>
      <c r="H150" s="5">
        <f t="shared" si="15"/>
        <v>2035.0525311952342</v>
      </c>
      <c r="I150" s="25">
        <v>0</v>
      </c>
      <c r="J150" s="4">
        <f t="shared" si="13"/>
        <v>0</v>
      </c>
      <c r="K150" s="4">
        <f t="shared" si="14"/>
        <v>0</v>
      </c>
      <c r="L150" s="15"/>
      <c r="M150" s="29" t="s">
        <v>511</v>
      </c>
    </row>
    <row r="151" spans="1:13" ht="99.95" customHeight="1">
      <c r="A151" s="16" t="s">
        <v>283</v>
      </c>
      <c r="B151" s="12" t="s">
        <v>433</v>
      </c>
      <c r="C151" s="13" t="s">
        <v>276</v>
      </c>
      <c r="D151" s="13" t="s">
        <v>135</v>
      </c>
      <c r="E151" s="21" t="s">
        <v>524</v>
      </c>
      <c r="F151" s="14" t="s">
        <v>434</v>
      </c>
      <c r="G151" s="6">
        <v>2023.7107208901623</v>
      </c>
      <c r="H151" s="5">
        <f t="shared" si="15"/>
        <v>2023.7107208901623</v>
      </c>
      <c r="I151" s="25">
        <v>0</v>
      </c>
      <c r="J151" s="4">
        <f t="shared" si="13"/>
        <v>0</v>
      </c>
      <c r="K151" s="4">
        <f t="shared" si="14"/>
        <v>0</v>
      </c>
      <c r="L151" s="15"/>
      <c r="M151" s="29" t="s">
        <v>511</v>
      </c>
    </row>
    <row r="152" spans="1:13" ht="99.95" customHeight="1">
      <c r="A152" s="16" t="s">
        <v>283</v>
      </c>
      <c r="B152" s="12" t="s">
        <v>433</v>
      </c>
      <c r="C152" s="13" t="s">
        <v>277</v>
      </c>
      <c r="D152" s="13" t="s">
        <v>136</v>
      </c>
      <c r="E152" s="21" t="s">
        <v>525</v>
      </c>
      <c r="F152" s="14" t="s">
        <v>434</v>
      </c>
      <c r="G152" s="6">
        <v>2889.8541622413995</v>
      </c>
      <c r="H152" s="5">
        <f t="shared" si="15"/>
        <v>2889.8541622413995</v>
      </c>
      <c r="I152" s="25">
        <v>0</v>
      </c>
      <c r="J152" s="4">
        <f t="shared" si="13"/>
        <v>0</v>
      </c>
      <c r="K152" s="4">
        <f t="shared" si="14"/>
        <v>0</v>
      </c>
      <c r="L152" s="15"/>
      <c r="M152" s="29" t="s">
        <v>511</v>
      </c>
    </row>
    <row r="153" spans="1:13" ht="99.95" customHeight="1">
      <c r="A153" s="16" t="s">
        <v>283</v>
      </c>
      <c r="B153" s="12" t="s">
        <v>433</v>
      </c>
      <c r="C153" s="13" t="s">
        <v>278</v>
      </c>
      <c r="D153" s="13" t="s">
        <v>137</v>
      </c>
      <c r="E153" s="21" t="s">
        <v>526</v>
      </c>
      <c r="F153" s="14" t="s">
        <v>434</v>
      </c>
      <c r="G153" s="6">
        <v>3488.4596500945186</v>
      </c>
      <c r="H153" s="5">
        <f t="shared" si="15"/>
        <v>3488.4596500945186</v>
      </c>
      <c r="I153" s="25">
        <v>0</v>
      </c>
      <c r="J153" s="4">
        <f t="shared" si="13"/>
        <v>0</v>
      </c>
      <c r="K153" s="4">
        <f t="shared" si="14"/>
        <v>0</v>
      </c>
      <c r="L153" s="15"/>
      <c r="M153" s="29" t="s">
        <v>511</v>
      </c>
    </row>
    <row r="154" spans="1:13" ht="99.95" customHeight="1">
      <c r="A154" s="16" t="s">
        <v>283</v>
      </c>
      <c r="B154" s="12" t="s">
        <v>433</v>
      </c>
      <c r="C154" s="13" t="s">
        <v>279</v>
      </c>
      <c r="D154" s="13" t="s">
        <v>138</v>
      </c>
      <c r="E154" s="21" t="s">
        <v>518</v>
      </c>
      <c r="F154" s="14" t="s">
        <v>434</v>
      </c>
      <c r="G154" s="6">
        <v>316.92316366151829</v>
      </c>
      <c r="H154" s="5">
        <f t="shared" si="15"/>
        <v>316.92316366151829</v>
      </c>
      <c r="I154" s="25">
        <v>0</v>
      </c>
      <c r="J154" s="4">
        <f t="shared" si="13"/>
        <v>0</v>
      </c>
      <c r="K154" s="4">
        <f t="shared" si="14"/>
        <v>0</v>
      </c>
      <c r="L154" s="15"/>
      <c r="M154" s="29" t="s">
        <v>512</v>
      </c>
    </row>
    <row r="155" spans="1:13" ht="99.95" customHeight="1">
      <c r="A155" s="16" t="s">
        <v>283</v>
      </c>
      <c r="B155" s="12" t="s">
        <v>433</v>
      </c>
      <c r="C155" s="13" t="s">
        <v>280</v>
      </c>
      <c r="D155" s="13" t="s">
        <v>139</v>
      </c>
      <c r="E155" s="21" t="s">
        <v>519</v>
      </c>
      <c r="F155" s="14" t="s">
        <v>434</v>
      </c>
      <c r="G155" s="6">
        <v>438.1043807715975</v>
      </c>
      <c r="H155" s="5">
        <f t="shared" si="15"/>
        <v>438.1043807715975</v>
      </c>
      <c r="I155" s="25">
        <v>0</v>
      </c>
      <c r="J155" s="4">
        <f t="shared" si="13"/>
        <v>0</v>
      </c>
      <c r="K155" s="4">
        <f t="shared" si="14"/>
        <v>0</v>
      </c>
      <c r="L155" s="15"/>
      <c r="M155" s="29" t="s">
        <v>512</v>
      </c>
    </row>
    <row r="156" spans="1:13" ht="99.95" customHeight="1">
      <c r="A156" s="16" t="s">
        <v>283</v>
      </c>
      <c r="B156" s="12" t="s">
        <v>433</v>
      </c>
      <c r="C156" s="13" t="s">
        <v>281</v>
      </c>
      <c r="D156" s="13" t="s">
        <v>140</v>
      </c>
      <c r="E156" s="21" t="s">
        <v>520</v>
      </c>
      <c r="F156" s="14" t="s">
        <v>434</v>
      </c>
      <c r="G156" s="6">
        <v>560.62333721920879</v>
      </c>
      <c r="H156" s="5">
        <f t="shared" si="15"/>
        <v>560.62333721920879</v>
      </c>
      <c r="I156" s="25">
        <v>0</v>
      </c>
      <c r="J156" s="4">
        <f t="shared" si="13"/>
        <v>0</v>
      </c>
      <c r="K156" s="4">
        <f t="shared" si="14"/>
        <v>0</v>
      </c>
      <c r="L156" s="15"/>
      <c r="M156" s="29" t="s">
        <v>512</v>
      </c>
    </row>
    <row r="157" spans="1:13" ht="99.95" customHeight="1">
      <c r="A157" s="16" t="s">
        <v>283</v>
      </c>
      <c r="B157" s="12" t="s">
        <v>433</v>
      </c>
      <c r="C157" s="17" t="s">
        <v>282</v>
      </c>
      <c r="D157" s="17" t="s">
        <v>141</v>
      </c>
      <c r="E157" s="21" t="s">
        <v>521</v>
      </c>
      <c r="F157" s="18" t="s">
        <v>434</v>
      </c>
      <c r="G157" s="10">
        <v>792.79861149944111</v>
      </c>
      <c r="H157" s="5">
        <f t="shared" si="15"/>
        <v>792.79861149944111</v>
      </c>
      <c r="I157" s="25">
        <v>0</v>
      </c>
      <c r="J157" s="11">
        <f t="shared" si="13"/>
        <v>0</v>
      </c>
      <c r="K157" s="11">
        <f t="shared" si="14"/>
        <v>0</v>
      </c>
      <c r="L157" s="19"/>
      <c r="M157" s="29" t="s">
        <v>512</v>
      </c>
    </row>
    <row r="158" spans="1:13" ht="15.75">
      <c r="A158" s="7"/>
      <c r="B158" s="7"/>
      <c r="C158" s="7"/>
      <c r="D158" s="7"/>
      <c r="E158" s="7"/>
      <c r="F158" s="7"/>
      <c r="G158" s="20">
        <f>SUM(G17:G157)</f>
        <v>57147.62956007148</v>
      </c>
      <c r="H158" s="20">
        <f>SUM(H17:H157)</f>
        <v>57147.62956007148</v>
      </c>
      <c r="I158" s="26"/>
      <c r="J158" s="20">
        <f>SUM(J17:J157)</f>
        <v>0</v>
      </c>
      <c r="K158" s="20">
        <f>SUM(K17:K157)</f>
        <v>0</v>
      </c>
      <c r="L158" s="7"/>
      <c r="M158" s="28"/>
    </row>
  </sheetData>
  <autoFilter ref="A4:M158" xr:uid="{A0943E88-110D-4CD3-88E8-843E5FC0DB0A}"/>
  <mergeCells count="1">
    <mergeCell ref="A1:M1"/>
  </mergeCells>
  <phoneticPr fontId="12" type="noConversion"/>
  <conditionalFormatting sqref="D5:D6">
    <cfRule type="duplicateValues" dxfId="29" priority="33"/>
  </conditionalFormatting>
  <conditionalFormatting sqref="D5:D6">
    <cfRule type="duplicateValues" dxfId="28" priority="34"/>
    <cfRule type="duplicateValues" dxfId="27" priority="35"/>
  </conditionalFormatting>
  <conditionalFormatting sqref="C5:C6">
    <cfRule type="duplicateValues" dxfId="26" priority="29"/>
  </conditionalFormatting>
  <conditionalFormatting sqref="C5:C6">
    <cfRule type="duplicateValues" dxfId="25" priority="30"/>
  </conditionalFormatting>
  <conditionalFormatting sqref="C5:C6">
    <cfRule type="duplicateValues" dxfId="24" priority="28"/>
  </conditionalFormatting>
  <conditionalFormatting sqref="C5:C6">
    <cfRule type="duplicateValues" dxfId="23" priority="31"/>
    <cfRule type="duplicateValues" dxfId="22" priority="32"/>
  </conditionalFormatting>
  <conditionalFormatting sqref="D7:D8">
    <cfRule type="duplicateValues" dxfId="21" priority="25"/>
  </conditionalFormatting>
  <conditionalFormatting sqref="D7:D8">
    <cfRule type="duplicateValues" dxfId="20" priority="26"/>
    <cfRule type="duplicateValues" dxfId="19" priority="27"/>
  </conditionalFormatting>
  <conditionalFormatting sqref="D9:D10">
    <cfRule type="duplicateValues" dxfId="18" priority="22"/>
  </conditionalFormatting>
  <conditionalFormatting sqref="D9:D10">
    <cfRule type="duplicateValues" dxfId="17" priority="23"/>
    <cfRule type="duplicateValues" dxfId="16" priority="24"/>
  </conditionalFormatting>
  <conditionalFormatting sqref="C7:C8">
    <cfRule type="duplicateValues" dxfId="15" priority="18"/>
  </conditionalFormatting>
  <conditionalFormatting sqref="C7:C8">
    <cfRule type="duplicateValues" dxfId="14" priority="19"/>
  </conditionalFormatting>
  <conditionalFormatting sqref="C7:C8">
    <cfRule type="duplicateValues" dxfId="13" priority="17"/>
  </conditionalFormatting>
  <conditionalFormatting sqref="C7:C8">
    <cfRule type="duplicateValues" dxfId="12" priority="20"/>
    <cfRule type="duplicateValues" dxfId="11" priority="21"/>
  </conditionalFormatting>
  <conditionalFormatting sqref="C9:C10">
    <cfRule type="duplicateValues" dxfId="10" priority="10"/>
  </conditionalFormatting>
  <conditionalFormatting sqref="C9:C10">
    <cfRule type="duplicateValues" dxfId="9" priority="11"/>
  </conditionalFormatting>
  <conditionalFormatting sqref="C9:C10">
    <cfRule type="duplicateValues" dxfId="8" priority="9"/>
  </conditionalFormatting>
  <conditionalFormatting sqref="C9:C10">
    <cfRule type="duplicateValues" dxfId="7" priority="12"/>
    <cfRule type="duplicateValues" dxfId="6" priority="13"/>
  </conditionalFormatting>
  <conditionalFormatting sqref="C11:C16">
    <cfRule type="duplicateValues" dxfId="5" priority="36"/>
  </conditionalFormatting>
  <conditionalFormatting sqref="D11:D16">
    <cfRule type="duplicateValues" dxfId="4" priority="38"/>
  </conditionalFormatting>
  <conditionalFormatting sqref="D11:D16">
    <cfRule type="duplicateValues" dxfId="3" priority="40"/>
    <cfRule type="duplicateValues" dxfId="2" priority="41"/>
  </conditionalFormatting>
  <conditionalFormatting sqref="C11:C16">
    <cfRule type="duplicateValues" dxfId="1" priority="42"/>
    <cfRule type="duplicateValues" dxfId="0" priority="43"/>
  </conditionalFormatting>
  <pageMargins left="0.41" right="0.33" top="0.31" bottom="0.31" header="0.3" footer="0.3"/>
  <pageSetup paperSize="9" scale="40" fitToHeight="0" orientation="landscape" r:id="rId1"/>
  <rowBreaks count="1" manualBreakCount="1">
    <brk id="32" max="16383" man="1"/>
  </rowBreaks>
  <ignoredErrors>
    <ignoredError sqref="C17:C103 C104:C15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ZAHRADA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2023-04-25T12:19:17Z</cp:lastPrinted>
  <dcterms:created xsi:type="dcterms:W3CDTF">2022-03-24T10:18:27Z</dcterms:created>
  <dcterms:modified xsi:type="dcterms:W3CDTF">2023-04-25T12:19:30Z</dcterms:modified>
</cp:coreProperties>
</file>